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<sst xmlns="http://schemas.openxmlformats.org/spreadsheetml/2006/main" count="71" uniqueCount="63">
  <si>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</si>
  <si>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</si>
  <si>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</si>
  <si>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10/1  по ул. Центральная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</si>
  <si>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</si>
  <si>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</si>
  <si>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</si>
  <si>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</si>
  <si>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</si>
  <si>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</si>
  <si>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</si>
  <si>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</si>
  <si>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</si>
  <si>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</si>
  <si>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</si>
  <si>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</si>
  <si>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</si>
  <si>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</si>
  <si>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</si>
  <si>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</si>
  <si>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</si>
  <si>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</si>
  <si>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Н/2008-15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</si>
  <si>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</si>
  <si>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</si>
  <si>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</si>
  <si>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</si>
  <si>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</si>
  <si>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</si>
  <si>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</si>
  <si>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</si>
  <si>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</si>
  <si>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</si>
  <si>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</si>
  <si>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</si>
  <si>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</si>
  <si>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</si>
  <si>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</si>
  <si>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</si>
  <si>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</si>
  <si>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</si>
  <si>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Ветеранов д.1 к.5</t>
  </si>
  <si>
    <t>ОТЧЕТ</t>
  </si>
  <si>
    <t>по выполнению плана текущего ремонта жилого дома</t>
  </si>
  <si>
    <t>№ 10/1 по ул. Центральная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</si>
  <si>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</si>
  <si>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</si>
  <si>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</si>
  <si>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</si>
  <si>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</si>
  <si>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</si>
  <si>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</si>
  <si>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</si>
  <si>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</si>
  <si>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230.02 </t>
    </r>
    <r>
      <rPr>
        <sz val="10"/>
        <rFont val="Arial Cyr"/>
        <family val="0"/>
      </rPr>
      <t>тыс.рублей, в том числе:</t>
    </r>
  </si>
  <si>
    <t>ремонт рам, остекление - 13.6 т.р.</t>
  </si>
  <si>
    <t>ремонт систем ЦО, ГВС, ХВС, смена кранов, труб - 16.88 т.р.</t>
  </si>
  <si>
    <t>содержание аварийной службы - 47.98 т.р.</t>
  </si>
  <si>
    <t>пожарная декларация - 15.6 т.р.</t>
  </si>
  <si>
    <t>окраска газ.труб, ограждений - 8.46 т.р.</t>
  </si>
  <si>
    <t>очистка кровли, козырьков от снега - 6.17 т.р.</t>
  </si>
  <si>
    <t>ремонт лифт. оборудования - 109.56 т.р.</t>
  </si>
  <si>
    <t>прочее - 11.77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</si>
</sst>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5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3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vertical="top"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left"/>
    </xf>
    <xf numFmtId="0" fontId="8" fillId="0" borderId="0" xfId="0" applyFont="1" applyAlignment="1">
      <alignment/>
    </xf>
    <xf numFmtId="0" fontId="34" fillId="0" borderId="0" xfId="52">
      <alignment/>
      <protection/>
    </xf>
    <xf numFmtId="0" fontId="34" fillId="0" borderId="17" xfId="52" applyBorder="1" applyAlignment="1">
      <alignment horizontal="center" vertical="center" wrapText="1"/>
      <protection/>
    </xf>
    <xf numFmtId="0" fontId="34" fillId="0" borderId="17" xfId="52" applyFont="1" applyBorder="1" applyAlignment="1">
      <alignment horizontal="center" vertical="center" wrapText="1"/>
      <protection/>
    </xf>
    <xf numFmtId="0" fontId="42" fillId="0" borderId="17" xfId="52" applyFont="1" applyBorder="1" applyAlignment="1">
      <alignment horizontal="center" vertical="center"/>
      <protection/>
    </xf>
    <xf numFmtId="0" fontId="34" fillId="0" borderId="0" xfId="52" applyBorder="1">
      <alignment/>
      <protection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4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25390625" style="37" customWidth="1"/>
    <col min="4" max="4" width="14.875" style="37" customWidth="1"/>
    <col min="5" max="5" width="13.00390625" style="37" customWidth="1"/>
    <col min="6" max="6" width="12.875" style="37" customWidth="1"/>
    <col min="7" max="7" width="12.125" style="37" customWidth="1"/>
    <col min="8" max="8" width="14.875" style="37" customWidth="1"/>
    <col min="9" max="9" width="22.625" style="37" customWidth="1"/>
    <col min="10" max="10" width="10.125" style="0" bestFit="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43" t="s">
        <v>1</v>
      </c>
      <c r="D5" s="43"/>
      <c r="E5" s="43"/>
      <c r="F5" s="43"/>
      <c r="G5" s="43"/>
      <c r="H5" s="43"/>
      <c r="I5" s="43"/>
    </row>
    <row r="6" spans="3:9" ht="12.75">
      <c r="C6" s="44" t="s">
        <v>2</v>
      </c>
      <c r="D6" s="44"/>
      <c r="E6" s="44"/>
      <c r="F6" s="44"/>
      <c r="G6" s="44"/>
      <c r="H6" s="44"/>
      <c r="I6" s="44"/>
    </row>
    <row r="7" spans="3:9" ht="13.5" thickBot="1">
      <c r="C7" s="44" t="s">
        <v>3</v>
      </c>
      <c r="D7" s="44"/>
      <c r="E7" s="44"/>
      <c r="F7" s="44"/>
      <c r="G7" s="44"/>
      <c r="H7" s="44"/>
      <c r="I7" s="44"/>
    </row>
    <row r="8" spans="3:9" ht="6" customHeight="1" hidden="1" thickBot="1">
      <c r="C8" s="45"/>
      <c r="D8" s="45"/>
      <c r="E8" s="45"/>
      <c r="F8" s="45"/>
      <c r="G8" s="45"/>
      <c r="H8" s="45"/>
      <c r="I8" s="45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46" t="s">
        <v>11</v>
      </c>
      <c r="D10" s="47"/>
      <c r="E10" s="47"/>
      <c r="F10" s="47"/>
      <c r="G10" s="47"/>
      <c r="H10" s="47"/>
      <c r="I10" s="48"/>
    </row>
    <row r="11" spans="3:9" ht="13.5" customHeight="1" thickBot="1">
      <c r="C11" s="11" t="s">
        <v>12</v>
      </c>
      <c r="D11" s="12">
        <v>86499.70999999996</v>
      </c>
      <c r="E11" s="13">
        <f>1524163.2+149371.54</f>
        <v>1673534.74</v>
      </c>
      <c r="F11" s="13">
        <v>1639832.4</v>
      </c>
      <c r="G11" s="13">
        <f>+F11</f>
        <v>1639832.4</v>
      </c>
      <c r="H11" s="13">
        <f>+D11+E11-F11</f>
        <v>120202.05000000005</v>
      </c>
      <c r="I11" s="49" t="s">
        <v>13</v>
      </c>
    </row>
    <row r="12" spans="3:9" ht="13.5" customHeight="1" thickBot="1">
      <c r="C12" s="11" t="s">
        <v>14</v>
      </c>
      <c r="D12" s="12">
        <v>116963.97000000009</v>
      </c>
      <c r="E12" s="14">
        <f>941706.78-107525.84</f>
        <v>834180.9400000001</v>
      </c>
      <c r="F12" s="14">
        <v>841290.53</v>
      </c>
      <c r="G12" s="13">
        <f>+F12</f>
        <v>841290.53</v>
      </c>
      <c r="H12" s="13">
        <f>+D12+E12-F12</f>
        <v>109854.38000000012</v>
      </c>
      <c r="I12" s="50"/>
    </row>
    <row r="13" spans="3:9" ht="13.5" customHeight="1" thickBot="1">
      <c r="C13" s="11" t="s">
        <v>15</v>
      </c>
      <c r="D13" s="12">
        <v>19639.920000000042</v>
      </c>
      <c r="E13" s="14">
        <f>340695.28-12865.85</f>
        <v>327829.43000000005</v>
      </c>
      <c r="F13" s="14">
        <v>315539.24</v>
      </c>
      <c r="G13" s="13">
        <f>+F13</f>
        <v>315539.24</v>
      </c>
      <c r="H13" s="13">
        <f>+D13+E13-F13</f>
        <v>31930.110000000102</v>
      </c>
      <c r="I13" s="49" t="s">
        <v>16</v>
      </c>
    </row>
    <row r="14" spans="3:9" ht="13.5" customHeight="1" thickBot="1">
      <c r="C14" s="11" t="s">
        <v>17</v>
      </c>
      <c r="D14" s="12">
        <v>15553.810000000027</v>
      </c>
      <c r="E14" s="14">
        <f>113915.38-4086.89+77825.66-4760.96</f>
        <v>182893.19000000003</v>
      </c>
      <c r="F14" s="14">
        <f>71765.93+105406.46</f>
        <v>177172.39</v>
      </c>
      <c r="G14" s="13">
        <f>+F14</f>
        <v>177172.39</v>
      </c>
      <c r="H14" s="13">
        <f>+D14+E14-F14</f>
        <v>21274.610000000044</v>
      </c>
      <c r="I14" s="51"/>
    </row>
    <row r="15" spans="3:9" ht="13.5" thickBot="1">
      <c r="C15" s="11" t="s">
        <v>18</v>
      </c>
      <c r="D15" s="15">
        <f>SUM(D11:D14)</f>
        <v>238657.41000000012</v>
      </c>
      <c r="E15" s="15">
        <f>SUM(E11:E14)</f>
        <v>3018438.3000000003</v>
      </c>
      <c r="F15" s="15">
        <f>SUM(F11:F14)</f>
        <v>2973834.56</v>
      </c>
      <c r="G15" s="15">
        <f>SUM(G11:G14)</f>
        <v>2973834.56</v>
      </c>
      <c r="H15" s="15">
        <f>SUM(H11:H14)</f>
        <v>283261.1500000003</v>
      </c>
      <c r="I15" s="16"/>
    </row>
    <row r="16" spans="3:9" ht="13.5" customHeight="1" thickBot="1">
      <c r="C16" s="52" t="s">
        <v>19</v>
      </c>
      <c r="D16" s="52"/>
      <c r="E16" s="52"/>
      <c r="F16" s="52"/>
      <c r="G16" s="52"/>
      <c r="H16" s="52"/>
      <c r="I16" s="52"/>
    </row>
    <row r="17" spans="3:9" ht="39" customHeight="1" thickBot="1">
      <c r="C17" s="17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8" t="s">
        <v>20</v>
      </c>
    </row>
    <row r="18" spans="3:9" ht="19.5" customHeight="1" thickBot="1">
      <c r="C18" s="8" t="s">
        <v>21</v>
      </c>
      <c r="D18" s="19">
        <v>66254.29000000015</v>
      </c>
      <c r="E18" s="20">
        <v>1092012.82</v>
      </c>
      <c r="F18" s="20">
        <v>1075876.8</v>
      </c>
      <c r="G18" s="13">
        <f aca="true" t="shared" si="0" ref="G18:G25">+F18</f>
        <v>1075876.8</v>
      </c>
      <c r="H18" s="20">
        <f>+D18+E18-F18</f>
        <v>82390.31000000029</v>
      </c>
      <c r="I18" s="53" t="s">
        <v>22</v>
      </c>
    </row>
    <row r="19" spans="3:10" ht="13.5" thickBot="1">
      <c r="C19" s="11" t="s">
        <v>23</v>
      </c>
      <c r="D19" s="12">
        <v>26024.74000000005</v>
      </c>
      <c r="E19" s="13">
        <v>372907.61</v>
      </c>
      <c r="F19" s="13">
        <v>370130.22</v>
      </c>
      <c r="G19" s="21">
        <v>230021.77</v>
      </c>
      <c r="H19" s="20">
        <f aca="true" t="shared" si="1" ref="H19:H25">+D19+E19-F19</f>
        <v>28802.130000000063</v>
      </c>
      <c r="I19" s="50"/>
      <c r="J19" s="22"/>
    </row>
    <row r="20" spans="3:9" ht="13.5" hidden="1" thickBot="1">
      <c r="C20" s="17" t="s">
        <v>24</v>
      </c>
      <c r="D20" s="23">
        <v>0</v>
      </c>
      <c r="E20" s="13"/>
      <c r="F20" s="13"/>
      <c r="G20" s="13">
        <f t="shared" si="0"/>
        <v>0</v>
      </c>
      <c r="H20" s="20">
        <f t="shared" si="1"/>
        <v>0</v>
      </c>
      <c r="I20" s="24"/>
    </row>
    <row r="21" spans="3:9" ht="23.25" thickBot="1">
      <c r="C21" s="11" t="s">
        <v>25</v>
      </c>
      <c r="D21" s="12">
        <v>11186.639999999985</v>
      </c>
      <c r="E21" s="13">
        <v>181190.97</v>
      </c>
      <c r="F21" s="13">
        <v>178576.92</v>
      </c>
      <c r="G21" s="13">
        <f t="shared" si="0"/>
        <v>178576.92</v>
      </c>
      <c r="H21" s="20">
        <f t="shared" si="1"/>
        <v>13800.689999999973</v>
      </c>
      <c r="I21" s="25" t="s">
        <v>26</v>
      </c>
    </row>
    <row r="22" spans="3:9" ht="13.5" thickBot="1">
      <c r="C22" s="11" t="s">
        <v>27</v>
      </c>
      <c r="D22" s="12">
        <v>10358.080000000016</v>
      </c>
      <c r="E22" s="13">
        <v>262567.34</v>
      </c>
      <c r="F22" s="13">
        <v>253838.82</v>
      </c>
      <c r="G22" s="13">
        <f>+F22</f>
        <v>253838.82</v>
      </c>
      <c r="H22" s="20">
        <f t="shared" si="1"/>
        <v>19086.600000000035</v>
      </c>
      <c r="I22" s="25" t="s">
        <v>28</v>
      </c>
    </row>
    <row r="23" spans="3:9" ht="26.25" customHeight="1" thickBot="1">
      <c r="C23" s="11" t="s">
        <v>29</v>
      </c>
      <c r="D23" s="12">
        <v>687.4599999999991</v>
      </c>
      <c r="E23" s="14">
        <v>12171.76</v>
      </c>
      <c r="F23" s="14">
        <v>11947.75</v>
      </c>
      <c r="G23" s="13">
        <f t="shared" si="0"/>
        <v>11947.75</v>
      </c>
      <c r="H23" s="20">
        <f t="shared" si="1"/>
        <v>911.4699999999993</v>
      </c>
      <c r="I23" s="25" t="s">
        <v>30</v>
      </c>
    </row>
    <row r="24" spans="3:9" ht="25.5" customHeight="1" thickBot="1">
      <c r="C24" s="17" t="s">
        <v>31</v>
      </c>
      <c r="D24" s="12">
        <v>0</v>
      </c>
      <c r="E24" s="14">
        <f>148539.68-3936.48</f>
        <v>144603.19999999998</v>
      </c>
      <c r="F24" s="14">
        <v>131900.68</v>
      </c>
      <c r="G24" s="20">
        <f t="shared" si="0"/>
        <v>131900.68</v>
      </c>
      <c r="H24" s="20">
        <f t="shared" si="1"/>
        <v>12702.51999999999</v>
      </c>
      <c r="I24" s="25"/>
    </row>
    <row r="25" spans="3:9" ht="13.5" customHeight="1" thickBot="1">
      <c r="C25" s="11" t="s">
        <v>32</v>
      </c>
      <c r="D25" s="12">
        <v>2118.779999999999</v>
      </c>
      <c r="E25" s="14">
        <v>32172.7</v>
      </c>
      <c r="F25" s="14">
        <v>31831.37</v>
      </c>
      <c r="G25" s="13">
        <f t="shared" si="0"/>
        <v>31831.37</v>
      </c>
      <c r="H25" s="20">
        <f t="shared" si="1"/>
        <v>2460.109999999997</v>
      </c>
      <c r="I25" s="25" t="s">
        <v>33</v>
      </c>
    </row>
    <row r="26" spans="3:9" s="26" customFormat="1" ht="17.25" customHeight="1" thickBot="1">
      <c r="C26" s="11" t="s">
        <v>18</v>
      </c>
      <c r="D26" s="15">
        <f>SUM(D18:D25)</f>
        <v>116629.9900000002</v>
      </c>
      <c r="E26" s="15">
        <f>SUM(E18:E25)</f>
        <v>2097626.4000000004</v>
      </c>
      <c r="F26" s="15">
        <f>SUM(F18:F25)</f>
        <v>2054102.56</v>
      </c>
      <c r="G26" s="15">
        <f>SUM(G18:G25)</f>
        <v>1913994.11</v>
      </c>
      <c r="H26" s="15">
        <f>SUM(H18:H25)</f>
        <v>160153.83000000034</v>
      </c>
      <c r="I26" s="24"/>
    </row>
    <row r="27" spans="3:9" ht="13.5" customHeight="1" thickBot="1">
      <c r="C27" s="54" t="s">
        <v>34</v>
      </c>
      <c r="D27" s="54"/>
      <c r="E27" s="54"/>
      <c r="F27" s="54"/>
      <c r="G27" s="54"/>
      <c r="H27" s="54"/>
      <c r="I27" s="54"/>
    </row>
    <row r="28" spans="3:9" ht="28.5" customHeight="1" thickBot="1">
      <c r="C28" s="27" t="s">
        <v>35</v>
      </c>
      <c r="D28" s="55" t="s">
        <v>36</v>
      </c>
      <c r="E28" s="56"/>
      <c r="F28" s="56"/>
      <c r="G28" s="56"/>
      <c r="H28" s="57"/>
      <c r="I28" s="28" t="s">
        <v>37</v>
      </c>
    </row>
    <row r="29" spans="3:9" ht="14.25" customHeight="1">
      <c r="C29" s="29" t="s">
        <v>38</v>
      </c>
      <c r="D29" s="29"/>
      <c r="E29" s="29"/>
      <c r="F29" s="29"/>
      <c r="G29" s="29"/>
      <c r="H29" s="30">
        <f>+H15+H26+H28</f>
        <v>443414.9800000007</v>
      </c>
      <c r="I29" s="31"/>
    </row>
    <row r="30" spans="3:9" ht="15">
      <c r="C30" s="32" t="s">
        <v>39</v>
      </c>
      <c r="D30" s="32"/>
      <c r="E30" s="31"/>
      <c r="F30" s="31"/>
      <c r="G30" s="31"/>
      <c r="H30" s="31"/>
      <c r="I30" s="31"/>
    </row>
    <row r="31" spans="3:9" ht="12.75" customHeight="1">
      <c r="C31" s="33" t="s">
        <v>40</v>
      </c>
      <c r="D31" s="31"/>
      <c r="E31" s="31"/>
      <c r="F31" s="31"/>
      <c r="G31" s="31"/>
      <c r="H31" s="31"/>
      <c r="I31" s="31"/>
    </row>
    <row r="32" spans="3:9" ht="12.75" hidden="1">
      <c r="C32" s="34" t="s">
        <v>41</v>
      </c>
      <c r="D32" s="34"/>
      <c r="E32" s="35"/>
      <c r="F32" s="35"/>
      <c r="G32" s="35"/>
      <c r="H32" s="35"/>
      <c r="I32" s="36"/>
    </row>
    <row r="33" spans="3:9" ht="12.75" hidden="1">
      <c r="C33" s="31"/>
      <c r="D33" s="31"/>
      <c r="E33" s="31"/>
      <c r="F33" s="31"/>
      <c r="G33" s="31"/>
      <c r="H33" s="31"/>
      <c r="I33" s="31"/>
    </row>
    <row r="34" spans="3:9" ht="12.75" hidden="1">
      <c r="C34" s="31"/>
      <c r="D34" s="31"/>
      <c r="E34" s="31"/>
      <c r="F34" s="31"/>
      <c r="G34" s="31"/>
      <c r="H34" s="31"/>
      <c r="I34" s="31"/>
    </row>
    <row r="35" spans="3:9" ht="12.75" hidden="1">
      <c r="C35" s="1"/>
      <c r="D35" s="1"/>
      <c r="E35" s="1"/>
      <c r="F35" s="1"/>
      <c r="G35" s="1"/>
      <c r="H35" s="1"/>
      <c r="I35" s="1"/>
    </row>
    <row r="36" spans="3:9" ht="12.75" hidden="1">
      <c r="C36" s="1"/>
      <c r="D36" s="1"/>
      <c r="E36" s="1" t="s">
        <v>0</v>
      </c>
      <c r="F36" s="1"/>
      <c r="G36" s="1"/>
      <c r="H36" s="1"/>
      <c r="I36" s="1"/>
    </row>
    <row r="37" spans="3:9" ht="13.5" hidden="1" thickBot="1">
      <c r="C37" s="2"/>
      <c r="D37" s="3"/>
      <c r="E37" s="4"/>
      <c r="F37" s="4"/>
      <c r="G37" s="4"/>
      <c r="H37" s="4"/>
      <c r="I37" s="5"/>
    </row>
  </sheetData>
  <sheetProtection/>
  <mergeCells count="11">
    <mergeCell ref="I13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8" customWidth="1"/>
    <col min="2" max="2" width="13.25390625" style="38" customWidth="1"/>
    <col min="3" max="3" width="13.875" style="38" customWidth="1"/>
    <col min="4" max="4" width="14.00390625" style="38" customWidth="1"/>
    <col min="5" max="5" width="13.875" style="38" customWidth="1"/>
    <col min="6" max="6" width="14.875" style="38" customWidth="1"/>
    <col min="7" max="7" width="15.875" style="38" customWidth="1"/>
    <col min="8" max="8" width="13.75390625" style="38" customWidth="1"/>
    <col min="9" max="16384" width="9.125" style="38" customWidth="1"/>
  </cols>
  <sheetData>
    <row r="1" spans="1:8" ht="15">
      <c r="A1" s="58" t="s">
        <v>42</v>
      </c>
      <c r="B1" s="58"/>
      <c r="C1" s="58"/>
      <c r="D1" s="58"/>
      <c r="E1" s="58"/>
      <c r="F1" s="58"/>
      <c r="G1" s="58"/>
      <c r="H1" s="58"/>
    </row>
    <row r="2" spans="1:8" ht="15">
      <c r="A2" s="58" t="s">
        <v>43</v>
      </c>
      <c r="B2" s="58"/>
      <c r="C2" s="58"/>
      <c r="D2" s="58"/>
      <c r="E2" s="58"/>
      <c r="F2" s="58"/>
      <c r="G2" s="58"/>
      <c r="H2" s="58"/>
    </row>
    <row r="3" spans="1:8" ht="15">
      <c r="A3" s="58" t="s">
        <v>44</v>
      </c>
      <c r="B3" s="58"/>
      <c r="C3" s="58"/>
      <c r="D3" s="58"/>
      <c r="E3" s="58"/>
      <c r="F3" s="58"/>
      <c r="G3" s="58"/>
      <c r="H3" s="58"/>
    </row>
    <row r="4" spans="1:8" ht="60">
      <c r="A4" s="39" t="s">
        <v>45</v>
      </c>
      <c r="B4" s="40" t="s">
        <v>46</v>
      </c>
      <c r="C4" s="40" t="s">
        <v>47</v>
      </c>
      <c r="D4" s="40" t="s">
        <v>48</v>
      </c>
      <c r="E4" s="40" t="s">
        <v>49</v>
      </c>
      <c r="F4" s="40" t="s">
        <v>50</v>
      </c>
      <c r="G4" s="40" t="s">
        <v>51</v>
      </c>
      <c r="H4" s="39" t="s">
        <v>52</v>
      </c>
    </row>
    <row r="5" spans="1:8" ht="15">
      <c r="A5" s="41" t="s">
        <v>53</v>
      </c>
      <c r="B5" s="41">
        <v>-52.82</v>
      </c>
      <c r="C5" s="41">
        <v>372.91</v>
      </c>
      <c r="D5" s="41">
        <v>370.13</v>
      </c>
      <c r="E5" s="41">
        <v>4.32</v>
      </c>
      <c r="F5" s="41">
        <v>230.02</v>
      </c>
      <c r="G5" s="41">
        <v>28.8</v>
      </c>
      <c r="H5" s="41">
        <f>B5+C5+E5-F5</f>
        <v>94.39000000000001</v>
      </c>
    </row>
    <row r="7" ht="15">
      <c r="A7" s="38" t="s">
        <v>54</v>
      </c>
    </row>
    <row r="8" spans="1:5" ht="15">
      <c r="A8" s="38" t="s">
        <v>55</v>
      </c>
      <c r="C8" s="42"/>
      <c r="D8" s="42"/>
      <c r="E8" s="42"/>
    </row>
    <row r="9" ht="15">
      <c r="A9" s="38" t="s">
        <v>56</v>
      </c>
    </row>
    <row r="10" ht="15">
      <c r="A10" s="38" t="s">
        <v>57</v>
      </c>
    </row>
    <row r="11" ht="15">
      <c r="A11" s="38" t="s">
        <v>58</v>
      </c>
    </row>
    <row r="12" ht="15">
      <c r="A12" s="38" t="s">
        <v>59</v>
      </c>
    </row>
    <row r="13" ht="15">
      <c r="A13" s="38" t="s">
        <v>60</v>
      </c>
    </row>
    <row r="14" ht="15">
      <c r="A14" s="38" t="s">
        <v>61</v>
      </c>
    </row>
    <row r="15" ht="15">
      <c r="A15" s="38" t="s">
        <v>62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2011-03-25T07:23:05Z</dcterms:created>
  <dcterms:modified xsi:type="dcterms:W3CDTF">2013-06-04T10:51:46Z</dcterms:modified>
  <cp:category/>
  <cp:version/>
  <cp:contentType/>
  <cp:contentStatus/>
</cp:coreProperties>
</file>