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1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<sst xmlns="http://schemas.openxmlformats.org/spreadsheetml/2006/main" count="107" uniqueCount="98">
  <si>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</si>
  <si>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</si>
  <si>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</si>
  <si>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</si>
  <si>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</si>
  <si>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</si>
  <si>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</si>
  <si>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</si>
  <si>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</si>
  <si>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</si>
  <si>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</si>
  <si>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</si>
  <si>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</si>
  <si>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</si>
  <si>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</si>
  <si>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</si>
  <si>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</si>
  <si>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</si>
  <si>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</si>
  <si>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</si>
  <si>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</si>
  <si>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</si>
  <si>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Н/2011-93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</si>
  <si>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</si>
  <si>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</si>
  <si>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</si>
  <si>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</si>
  <si>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</si>
  <si>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</si>
  <si>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</si>
  <si>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</si>
  <si>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</si>
  <si>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</si>
  <si>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</si>
  <si>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</si>
  <si>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</si>
  <si>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</si>
  <si>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</si>
  <si>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</si>
  <si>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</si>
  <si>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</si>
  <si>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</si>
  <si>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3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</si>
  <si>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</si>
  <si>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</si>
  <si>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</si>
  <si>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</si>
  <si>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</si>
  <si>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</si>
  <si>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</si>
  <si>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</si>
  <si>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</si>
  <si>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</si>
  <si>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265,47 </t>
    </r>
    <r>
      <rPr>
        <sz val="10"/>
        <rFont val="Arial Cyr"/>
        <family val="0"/>
      </rPr>
      <t>тыс.рублей, в том числе:</t>
    </r>
  </si>
  <si>
    <t>ремонт цо, гвс, хвс - 2,28 т.р.</t>
  </si>
  <si>
    <t>ремонт канализационного лежака и выпуска - 180,61 т.р.</t>
  </si>
  <si>
    <t>восстановление покрытия козырьков - 19,57 т.р.</t>
  </si>
  <si>
    <t>аварийное обслуживание - 17,12 т.р.</t>
  </si>
  <si>
    <t>проверка вентканалов - 1,18 т.р.</t>
  </si>
  <si>
    <t>обслуживание узла учета тепловой энергии - 36,16 т.р.</t>
  </si>
  <si>
    <t>ремонт ступеней, установка съезда - 5,21 т.р.</t>
  </si>
  <si>
    <t>окраска дверей подъездов и мус.камер - 2,29 т.р.</t>
  </si>
  <si>
    <t>прочие - 1,05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</si>
  <si>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Центральная,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</si>
  <si>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</si>
  <si>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</si>
  <si>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</si>
  <si>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</si>
  <si>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</si>
  <si>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</si>
  <si>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</si>
  <si>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</si>
  <si>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</si>
  <si>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</si>
  <si>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</si>
  <si>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</si>
  <si>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</si>
  <si>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</si>
  <si>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</si>
  <si>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</si>
  <si>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д.3</t>
  </si>
  <si>
    <t>ремонт лифтового оборудования</t>
  </si>
  <si>
    <t>подъезд №1,2</t>
  </si>
  <si>
    <t>замена стояков гвс и хвс</t>
  </si>
  <si>
    <t>10 шт.</t>
  </si>
  <si>
    <t>замена разводящей магистрали хвс</t>
  </si>
  <si>
    <t>85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</si>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</sst>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36" fillId="0" borderId="0" xfId="52" applyFont="1" applyFill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6" xfId="0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zoomScalePageLayoutView="0" workbookViewId="0" topLeftCell="C5">
      <selection activeCell="F32" sqref="F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2.37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39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7" t="s">
        <v>11</v>
      </c>
      <c r="D10" s="87"/>
      <c r="E10" s="87"/>
      <c r="F10" s="87"/>
      <c r="G10" s="87"/>
      <c r="H10" s="87"/>
      <c r="I10" s="98"/>
    </row>
    <row r="11" spans="3:9" ht="13.5" customHeight="1" thickBot="1">
      <c r="C11" s="12" t="s">
        <v>12</v>
      </c>
      <c r="D11" s="13">
        <v>191835.70999999996</v>
      </c>
      <c r="E11" s="14">
        <v>2586223.46</v>
      </c>
      <c r="F11" s="14">
        <v>2605596.68</v>
      </c>
      <c r="G11" s="14">
        <v>2062917.23264</v>
      </c>
      <c r="H11" s="14">
        <f>+D11+E11-F11</f>
        <v>172462.48999999976</v>
      </c>
      <c r="I11" s="99" t="s">
        <v>13</v>
      </c>
    </row>
    <row r="12" spans="3:9" ht="13.5" customHeight="1" thickBot="1">
      <c r="C12" s="12" t="s">
        <v>14</v>
      </c>
      <c r="D12" s="13">
        <v>75230.2699999999</v>
      </c>
      <c r="E12" s="15">
        <v>605040.69</v>
      </c>
      <c r="F12" s="15">
        <v>597238.2</v>
      </c>
      <c r="G12" s="14">
        <v>967833.8704799999</v>
      </c>
      <c r="H12" s="14">
        <f>+D12+E12-F12</f>
        <v>83032.7599999999</v>
      </c>
      <c r="I12" s="100"/>
    </row>
    <row r="13" spans="3:9" ht="13.5" customHeight="1" thickBot="1">
      <c r="C13" s="12" t="s">
        <v>15</v>
      </c>
      <c r="D13" s="13">
        <v>47977.34999999992</v>
      </c>
      <c r="E13" s="15">
        <v>431816.88</v>
      </c>
      <c r="F13" s="15">
        <v>432764.27999999997</v>
      </c>
      <c r="G13" s="14">
        <v>426486.36</v>
      </c>
      <c r="H13" s="14">
        <f>+D13+E13-F13</f>
        <v>47029.94999999995</v>
      </c>
      <c r="I13" s="100"/>
    </row>
    <row r="14" spans="3:9" ht="13.5" customHeight="1" thickBot="1">
      <c r="C14" s="12" t="s">
        <v>16</v>
      </c>
      <c r="D14" s="13">
        <v>25988.290000000037</v>
      </c>
      <c r="E14" s="15">
        <v>229026.13999999998</v>
      </c>
      <c r="F14" s="15">
        <v>227642.31</v>
      </c>
      <c r="G14" s="14">
        <f>+E14</f>
        <v>229026.13999999998</v>
      </c>
      <c r="H14" s="14">
        <f>+D14+E14-F14</f>
        <v>27372.120000000024</v>
      </c>
      <c r="I14" s="100"/>
    </row>
    <row r="15" spans="3:9" ht="13.5" customHeight="1" thickBot="1">
      <c r="C15" s="12" t="s">
        <v>17</v>
      </c>
      <c r="D15" s="13">
        <v>0</v>
      </c>
      <c r="E15" s="15">
        <v>16504.58</v>
      </c>
      <c r="F15" s="15">
        <v>21405.28</v>
      </c>
      <c r="G15" s="14">
        <f>+F15+13911.65</f>
        <v>35316.93</v>
      </c>
      <c r="H15" s="14">
        <f>+D15+E15-F15</f>
        <v>-4900.699999999997</v>
      </c>
      <c r="I15" s="101"/>
    </row>
    <row r="16" spans="3:9" ht="13.5" customHeight="1" thickBot="1">
      <c r="C16" s="12" t="s">
        <v>18</v>
      </c>
      <c r="D16" s="16">
        <f>SUM(D11:D15)</f>
        <v>341031.6199999998</v>
      </c>
      <c r="E16" s="16">
        <f>SUM(E11:E15)</f>
        <v>3868611.75</v>
      </c>
      <c r="F16" s="16">
        <f>SUM(F11:F15)</f>
        <v>3884646.7499999995</v>
      </c>
      <c r="G16" s="16">
        <f>SUM(G11:G15)</f>
        <v>3721580.5331200003</v>
      </c>
      <c r="H16" s="16">
        <f>SUM(H11:H15)</f>
        <v>324996.6199999996</v>
      </c>
      <c r="I16" s="17"/>
    </row>
    <row r="17" spans="3:9" ht="13.5" customHeight="1" thickBot="1">
      <c r="C17" s="87" t="s">
        <v>19</v>
      </c>
      <c r="D17" s="87"/>
      <c r="E17" s="87"/>
      <c r="F17" s="87"/>
      <c r="G17" s="87"/>
      <c r="H17" s="87"/>
      <c r="I17" s="87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119709.73999999999</v>
      </c>
      <c r="E19" s="21">
        <v>1469956.5</v>
      </c>
      <c r="F19" s="21">
        <v>1487922.64</v>
      </c>
      <c r="G19" s="21">
        <f>+E19</f>
        <v>1469956.5</v>
      </c>
      <c r="H19" s="21">
        <f>+D19+E19-F19</f>
        <v>101743.6000000001</v>
      </c>
      <c r="I19" s="88" t="s">
        <v>22</v>
      </c>
    </row>
    <row r="20" spans="3:10" ht="14.25" customHeight="1" thickBot="1">
      <c r="C20" s="12" t="s">
        <v>23</v>
      </c>
      <c r="D20" s="13">
        <v>21452.509999999922</v>
      </c>
      <c r="E20" s="14">
        <v>286695.01999999996</v>
      </c>
      <c r="F20" s="14">
        <v>288931.97</v>
      </c>
      <c r="G20" s="21">
        <v>265471.84428932273</v>
      </c>
      <c r="H20" s="21">
        <f aca="true" t="shared" si="0" ref="H20:H26">+D20+E20-F20</f>
        <v>19215.55999999994</v>
      </c>
      <c r="I20" s="89"/>
      <c r="J20" s="22"/>
    </row>
    <row r="21" spans="3:9" ht="13.5" customHeight="1" thickBot="1">
      <c r="C21" s="18" t="s">
        <v>24</v>
      </c>
      <c r="D21" s="23">
        <v>29182.50000000006</v>
      </c>
      <c r="E21" s="14">
        <v>496457.68</v>
      </c>
      <c r="F21" s="14">
        <v>502608.81</v>
      </c>
      <c r="G21" s="21">
        <v>369109</v>
      </c>
      <c r="H21" s="21">
        <f t="shared" si="0"/>
        <v>23031.370000000054</v>
      </c>
      <c r="I21" s="24"/>
    </row>
    <row r="22" spans="3:9" ht="12.75" customHeight="1" thickBot="1">
      <c r="C22" s="12" t="s">
        <v>25</v>
      </c>
      <c r="D22" s="13">
        <v>17294.53999999998</v>
      </c>
      <c r="E22" s="14">
        <v>210677.06</v>
      </c>
      <c r="F22" s="14">
        <v>213306.04</v>
      </c>
      <c r="G22" s="21">
        <f>+E22</f>
        <v>210677.06</v>
      </c>
      <c r="H22" s="21">
        <f t="shared" si="0"/>
        <v>14665.559999999969</v>
      </c>
      <c r="I22" s="24" t="s">
        <v>26</v>
      </c>
    </row>
    <row r="23" spans="3:9" ht="13.5" customHeight="1" thickBot="1">
      <c r="C23" s="12" t="s">
        <v>27</v>
      </c>
      <c r="D23" s="13">
        <v>25039.480000000098</v>
      </c>
      <c r="E23" s="14">
        <v>311888.48</v>
      </c>
      <c r="F23" s="14">
        <v>315459.72</v>
      </c>
      <c r="G23" s="21">
        <v>355448.0988969021</v>
      </c>
      <c r="H23" s="21">
        <f t="shared" si="0"/>
        <v>21468.240000000107</v>
      </c>
      <c r="I23" s="25" t="s">
        <v>28</v>
      </c>
    </row>
    <row r="24" spans="3:9" ht="13.5" customHeight="1" thickBot="1">
      <c r="C24" s="12" t="s">
        <v>29</v>
      </c>
      <c r="D24" s="13">
        <v>1144.2099999999991</v>
      </c>
      <c r="E24" s="15">
        <v>13900.49</v>
      </c>
      <c r="F24" s="15">
        <v>14078.59</v>
      </c>
      <c r="G24" s="21">
        <f>+E24</f>
        <v>13900.49</v>
      </c>
      <c r="H24" s="21">
        <f t="shared" si="0"/>
        <v>966.1099999999988</v>
      </c>
      <c r="I24" s="25" t="s">
        <v>30</v>
      </c>
    </row>
    <row r="25" spans="3:9" ht="13.5" customHeight="1" thickBot="1">
      <c r="C25" s="18" t="s">
        <v>31</v>
      </c>
      <c r="D25" s="13">
        <v>17374.810000000027</v>
      </c>
      <c r="E25" s="15">
        <v>200669.4</v>
      </c>
      <c r="F25" s="15">
        <v>202217.71</v>
      </c>
      <c r="G25" s="21">
        <f>+E25</f>
        <v>200669.4</v>
      </c>
      <c r="H25" s="21">
        <f t="shared" si="0"/>
        <v>15826.50000000003</v>
      </c>
      <c r="I25" s="24"/>
    </row>
    <row r="26" spans="3:9" ht="13.5" customHeight="1" hidden="1">
      <c r="C26" s="12" t="s">
        <v>32</v>
      </c>
      <c r="D26" s="13"/>
      <c r="E26" s="15"/>
      <c r="F26" s="15"/>
      <c r="G26" s="21">
        <f>+E26</f>
        <v>0</v>
      </c>
      <c r="H26" s="21">
        <f t="shared" si="0"/>
        <v>0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231197.79000000007</v>
      </c>
      <c r="E27" s="16">
        <f>SUM(E19:E26)</f>
        <v>2990244.6300000004</v>
      </c>
      <c r="F27" s="16">
        <f>SUM(F19:F26)</f>
        <v>3024525.4799999995</v>
      </c>
      <c r="G27" s="16">
        <f>SUM(G19:G26)</f>
        <v>2885232.393186225</v>
      </c>
      <c r="H27" s="16">
        <f>SUM(H19:H26)</f>
        <v>196916.94000000018</v>
      </c>
      <c r="I27" s="26"/>
    </row>
    <row r="28" spans="3:9" ht="13.5" customHeight="1" thickBot="1">
      <c r="C28" s="90" t="s">
        <v>34</v>
      </c>
      <c r="D28" s="90"/>
      <c r="E28" s="90"/>
      <c r="F28" s="90"/>
      <c r="G28" s="90"/>
      <c r="H28" s="90"/>
      <c r="I28" s="90"/>
    </row>
    <row r="29" spans="3:9" ht="28.5" customHeight="1" thickBot="1">
      <c r="C29" s="28" t="s">
        <v>35</v>
      </c>
      <c r="D29" s="91" t="s">
        <v>36</v>
      </c>
      <c r="E29" s="92"/>
      <c r="F29" s="92"/>
      <c r="G29" s="92"/>
      <c r="H29" s="93"/>
      <c r="I29" s="29" t="s">
        <v>37</v>
      </c>
    </row>
    <row r="30" spans="3:8" ht="21" customHeight="1">
      <c r="C30" s="30" t="s">
        <v>38</v>
      </c>
      <c r="D30" s="30"/>
      <c r="E30" s="30"/>
      <c r="F30" s="30"/>
      <c r="G30" s="30"/>
      <c r="H30" s="31">
        <f>+H16+H27</f>
        <v>521913.55999999976</v>
      </c>
    </row>
    <row r="31" spans="3:4" ht="13.5" hidden="1">
      <c r="C31" s="33" t="s">
        <v>39</v>
      </c>
      <c r="D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3"/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20" zoomScalePageLayoutView="0" workbookViewId="0" topLeftCell="A1">
      <selection activeCell="F16" sqref="F16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4.625" style="35" customWidth="1"/>
    <col min="10" max="16384" width="8.875" style="35" customWidth="1"/>
  </cols>
  <sheetData>
    <row r="1" spans="1:9" ht="14.25">
      <c r="A1" s="102" t="s">
        <v>40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41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42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35.50337999999999</v>
      </c>
      <c r="C5" s="39"/>
      <c r="D5" s="39">
        <v>286.69502</v>
      </c>
      <c r="E5" s="39">
        <v>288.93197</v>
      </c>
      <c r="F5" s="39">
        <v>4.32</v>
      </c>
      <c r="G5" s="39">
        <v>265.47184</v>
      </c>
      <c r="H5" s="39">
        <v>19.21556</v>
      </c>
      <c r="I5" s="39">
        <f>B5+D5+F5-G5</f>
        <v>61.04656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  <row r="16" ht="14.25">
      <c r="A16" s="40" t="s">
        <v>62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6" sqref="A26:IV29"/>
    </sheetView>
  </sheetViews>
  <sheetFormatPr defaultColWidth="9.00390625" defaultRowHeight="12.75"/>
  <cols>
    <col min="1" max="1" width="5.50390625" style="0" customWidth="1"/>
    <col min="2" max="2" width="22.50390625" style="0" customWidth="1"/>
    <col min="3" max="3" width="34.375" style="0" customWidth="1"/>
    <col min="4" max="4" width="19.375" style="0" customWidth="1"/>
    <col min="5" max="5" width="24.625" style="0" customWidth="1"/>
    <col min="6" max="6" width="25.1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3" t="s">
        <v>63</v>
      </c>
      <c r="B1" s="103"/>
      <c r="C1" s="103"/>
      <c r="D1" s="103"/>
      <c r="E1" s="103"/>
      <c r="F1" s="103"/>
      <c r="G1" s="103"/>
      <c r="H1" s="41"/>
    </row>
    <row r="2" spans="1:7" ht="22.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42"/>
      <c r="B3" s="43"/>
      <c r="C3" s="44"/>
      <c r="D3" s="43"/>
      <c r="E3" s="43"/>
      <c r="F3" s="105" t="s">
        <v>64</v>
      </c>
      <c r="G3" s="106"/>
      <c r="H3" s="43"/>
    </row>
    <row r="4" spans="1:8" ht="12.75">
      <c r="A4" s="45" t="s">
        <v>65</v>
      </c>
      <c r="B4" s="46" t="s">
        <v>66</v>
      </c>
      <c r="C4" s="47" t="s">
        <v>67</v>
      </c>
      <c r="D4" s="46" t="s">
        <v>68</v>
      </c>
      <c r="E4" s="48" t="s">
        <v>69</v>
      </c>
      <c r="F4" s="48"/>
      <c r="G4" s="48"/>
      <c r="H4" s="48" t="s">
        <v>70</v>
      </c>
    </row>
    <row r="5" spans="1:8" ht="12.75">
      <c r="A5" s="45" t="s">
        <v>71</v>
      </c>
      <c r="B5" s="46"/>
      <c r="C5" s="47"/>
      <c r="D5" s="46" t="s">
        <v>72</v>
      </c>
      <c r="E5" s="46" t="s">
        <v>73</v>
      </c>
      <c r="F5" s="46" t="s">
        <v>74</v>
      </c>
      <c r="G5" s="46" t="s">
        <v>75</v>
      </c>
      <c r="H5" s="46"/>
    </row>
    <row r="6" spans="1:8" ht="12.75">
      <c r="A6" s="45"/>
      <c r="B6" s="46"/>
      <c r="C6" s="47"/>
      <c r="D6" s="46" t="s">
        <v>76</v>
      </c>
      <c r="E6" s="46"/>
      <c r="F6" s="46" t="s">
        <v>77</v>
      </c>
      <c r="G6" s="46" t="s">
        <v>78</v>
      </c>
      <c r="H6" s="46"/>
    </row>
    <row r="7" spans="1:8" ht="12.75">
      <c r="A7" s="45"/>
      <c r="B7" s="46"/>
      <c r="C7" s="47"/>
      <c r="D7" s="46"/>
      <c r="E7" s="49"/>
      <c r="G7" s="46" t="s">
        <v>79</v>
      </c>
      <c r="H7" s="49"/>
    </row>
    <row r="8" spans="1:8" ht="13.5" thickBot="1">
      <c r="A8" s="50"/>
      <c r="B8" s="51"/>
      <c r="C8" s="52"/>
      <c r="D8" s="51"/>
      <c r="E8" s="51"/>
      <c r="F8" s="51"/>
      <c r="G8" s="51"/>
      <c r="H8" s="51"/>
    </row>
    <row r="9" spans="1:8" ht="12.75">
      <c r="A9" s="43"/>
      <c r="B9" s="53"/>
      <c r="C9" s="44"/>
      <c r="D9" s="43"/>
      <c r="E9" s="53"/>
      <c r="F9" s="53"/>
      <c r="G9" s="53"/>
      <c r="H9" s="53"/>
    </row>
    <row r="10" spans="1:8" ht="12.75" customHeight="1">
      <c r="A10" s="46">
        <v>1</v>
      </c>
      <c r="B10" s="54" t="s">
        <v>80</v>
      </c>
      <c r="C10" s="45" t="s">
        <v>81</v>
      </c>
      <c r="D10" s="46" t="s">
        <v>82</v>
      </c>
      <c r="E10" s="55">
        <f>22.592+65.516+124.841</f>
        <v>212.949</v>
      </c>
      <c r="F10" s="55">
        <f>22.592+65.516+124.841</f>
        <v>212.949</v>
      </c>
      <c r="G10" s="56">
        <f>+E10-F10</f>
        <v>0</v>
      </c>
      <c r="H10" s="57"/>
    </row>
    <row r="11" spans="1:8" ht="12.75">
      <c r="A11" s="46"/>
      <c r="B11" s="54"/>
      <c r="C11" s="47" t="s">
        <v>83</v>
      </c>
      <c r="D11" s="46" t="s">
        <v>84</v>
      </c>
      <c r="E11" s="55">
        <v>1166.9</v>
      </c>
      <c r="F11" s="56">
        <v>121</v>
      </c>
      <c r="G11" s="56">
        <f>+E11-F11</f>
        <v>1045.9</v>
      </c>
      <c r="H11" s="57"/>
    </row>
    <row r="12" spans="1:8" ht="12.75">
      <c r="A12" s="46"/>
      <c r="B12" s="54"/>
      <c r="C12" s="45" t="s">
        <v>85</v>
      </c>
      <c r="D12" s="46" t="s">
        <v>86</v>
      </c>
      <c r="E12" s="56">
        <v>338.9</v>
      </c>
      <c r="F12" s="56">
        <v>35.16</v>
      </c>
      <c r="G12" s="56">
        <f>+E12-F12</f>
        <v>303.74</v>
      </c>
      <c r="H12" s="57"/>
    </row>
    <row r="13" spans="1:8" ht="12.75">
      <c r="A13" s="46"/>
      <c r="B13" s="54"/>
      <c r="C13" s="47"/>
      <c r="D13" s="46"/>
      <c r="E13" s="58"/>
      <c r="F13" s="59"/>
      <c r="G13" s="56"/>
      <c r="H13" s="60"/>
    </row>
    <row r="14" spans="1:8" ht="12.75">
      <c r="A14" s="46"/>
      <c r="B14" s="54"/>
      <c r="C14" s="61" t="s">
        <v>87</v>
      </c>
      <c r="D14" s="62"/>
      <c r="E14" s="63">
        <f>SUM(E10:E13)</f>
        <v>1718.7490000000003</v>
      </c>
      <c r="F14" s="63">
        <f>SUM(F10:F13)</f>
        <v>369.10900000000004</v>
      </c>
      <c r="G14" s="63">
        <f>SUM(G10:G13)</f>
        <v>1349.64</v>
      </c>
      <c r="H14" s="57"/>
    </row>
    <row r="15" spans="1:8" ht="13.5" thickBot="1">
      <c r="A15" s="64"/>
      <c r="B15" s="65"/>
      <c r="C15" s="66"/>
      <c r="D15" s="67"/>
      <c r="E15" s="58"/>
      <c r="F15" s="58"/>
      <c r="G15" s="58"/>
      <c r="H15" s="60"/>
    </row>
    <row r="16" spans="1:8" ht="8.25" customHeight="1">
      <c r="A16" s="43"/>
      <c r="B16" s="53"/>
      <c r="C16" s="68"/>
      <c r="D16" s="68"/>
      <c r="E16" s="69"/>
      <c r="F16" s="69"/>
      <c r="G16" s="69"/>
      <c r="H16" s="68"/>
    </row>
    <row r="17" spans="1:8" ht="12.75">
      <c r="A17" s="49"/>
      <c r="B17" s="70" t="s">
        <v>18</v>
      </c>
      <c r="C17" s="71"/>
      <c r="D17" s="71"/>
      <c r="E17" s="72">
        <f>E14</f>
        <v>1718.7490000000003</v>
      </c>
      <c r="F17" s="72">
        <f>F14</f>
        <v>369.10900000000004</v>
      </c>
      <c r="G17" s="72">
        <f>G14</f>
        <v>1349.64</v>
      </c>
      <c r="H17" s="72">
        <f>H14</f>
        <v>0</v>
      </c>
    </row>
    <row r="18" spans="1:8" ht="9.75" customHeight="1" thickBot="1">
      <c r="A18" s="51"/>
      <c r="B18" s="73"/>
      <c r="C18" s="74"/>
      <c r="D18" s="74"/>
      <c r="E18" s="75"/>
      <c r="F18" s="75"/>
      <c r="G18" s="75"/>
      <c r="H18" s="75"/>
    </row>
    <row r="19" spans="1:8" ht="12.75">
      <c r="A19" s="76"/>
      <c r="B19" s="76"/>
      <c r="C19" s="77"/>
      <c r="D19" s="77"/>
      <c r="E19" s="47"/>
      <c r="F19" s="47"/>
      <c r="G19" s="47"/>
      <c r="H19" s="47"/>
    </row>
    <row r="20" spans="1:7" ht="48.75" customHeight="1">
      <c r="A20" s="78" t="s">
        <v>88</v>
      </c>
      <c r="B20" s="78" t="s">
        <v>89</v>
      </c>
      <c r="C20" s="78" t="s">
        <v>90</v>
      </c>
      <c r="D20" s="78" t="s">
        <v>91</v>
      </c>
      <c r="E20" s="79" t="s">
        <v>92</v>
      </c>
      <c r="F20" s="78" t="s">
        <v>93</v>
      </c>
      <c r="G20" s="80"/>
    </row>
    <row r="21" spans="1:8" ht="15">
      <c r="A21" s="81">
        <v>1</v>
      </c>
      <c r="B21" s="82">
        <v>29182.50000000006</v>
      </c>
      <c r="C21" s="82">
        <v>496457.68</v>
      </c>
      <c r="D21" s="82">
        <v>502608.81</v>
      </c>
      <c r="E21" s="82">
        <v>77626.16</v>
      </c>
      <c r="F21" s="82">
        <f>+B21+C21-D21</f>
        <v>23031.370000000054</v>
      </c>
      <c r="G21" s="83"/>
      <c r="H21" s="47"/>
    </row>
    <row r="22" spans="1:8" ht="15">
      <c r="A22" s="84"/>
      <c r="B22" s="83"/>
      <c r="C22" s="83"/>
      <c r="D22" s="83"/>
      <c r="E22" s="83"/>
      <c r="F22" s="83"/>
      <c r="G22" s="83"/>
      <c r="H22" s="47"/>
    </row>
    <row r="23" spans="1:5" ht="51" customHeight="1">
      <c r="A23" s="78" t="s">
        <v>88</v>
      </c>
      <c r="B23" s="78" t="s">
        <v>94</v>
      </c>
      <c r="C23" s="78" t="s">
        <v>95</v>
      </c>
      <c r="D23" s="78" t="s">
        <v>96</v>
      </c>
      <c r="E23" s="78" t="s">
        <v>97</v>
      </c>
    </row>
    <row r="24" spans="1:5" ht="15">
      <c r="A24" s="85">
        <v>1</v>
      </c>
      <c r="B24" s="86">
        <v>104734.84000000008</v>
      </c>
      <c r="C24" s="86">
        <f>+D21+E21</f>
        <v>580234.97</v>
      </c>
      <c r="D24" s="86">
        <v>369109</v>
      </c>
      <c r="E24" s="86">
        <f>+B24+C24-D24</f>
        <v>315860.81000000006</v>
      </c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2014-06-26T11:24:41Z</dcterms:created>
  <dcterms:modified xsi:type="dcterms:W3CDTF">2014-07-04T07:14:43Z</dcterms:modified>
  <cp:category/>
  <cp:version/>
  <cp:contentType/>
  <cp:contentStatus/>
</cp:coreProperties>
</file>