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<sst xmlns="http://schemas.openxmlformats.org/spreadsheetml/2006/main" count="67" uniqueCount="60">
  <si>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</si>
  <si>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</si>
  <si>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</si>
  <si>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</si>
  <si>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</si>
  <si>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</si>
  <si>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</si>
  <si>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</si>
  <si>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</si>
  <si>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</si>
  <si>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</si>
  <si>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</si>
  <si>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</si>
  <si>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</si>
  <si>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</si>
  <si>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</si>
  <si>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</si>
  <si>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</si>
  <si>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</si>
  <si>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</si>
  <si>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</si>
  <si>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</si>
  <si>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</si>
  <si>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</si>
  <si>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</si>
  <si>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</si>
  <si>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</si>
  <si>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</si>
  <si>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</si>
  <si>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</si>
  <si>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</si>
  <si>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</si>
  <si>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</si>
  <si>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</si>
  <si>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6/1  по ул. Центральная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</si>
  <si>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</si>
  <si>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</si>
  <si>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</si>
  <si>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</si>
  <si>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</si>
  <si>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Н/2009-85 от 01.05.2009г.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</si>
  <si>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</si>
  <si>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</si>
  <si>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</si>
  <si>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</si>
  <si>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</si>
  <si>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01.01.2012г.</t>
  </si>
  <si>
    <t>№ 6/1 по ул. Центральная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</si>
  <si>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</si>
  <si>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</si>
  <si>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</si>
  <si>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127.75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</si>
  <si>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- 19.71 т.р.</t>
  </si>
  <si>
    <t>уборка подвала от ТБО и КГО - 1.45 т.р.</t>
  </si>
  <si>
    <t>окраска фасада, скамеек, ограждений, входных дверей, мусоропроводных камер - 2.86 т.р.</t>
  </si>
  <si>
    <t>ремонт отмостки, установка пандуса - 94.10 т.р.</t>
  </si>
  <si>
    <t>смена труб, кранов - 3.68 т.р.</t>
  </si>
  <si>
    <t>ремонт остекления - 2.63 т.р.</t>
  </si>
  <si>
    <t>ремонт мусоропровода, изготовление шиберов - 1.35 т.р.</t>
  </si>
  <si>
    <t>прочее - 1.97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</si>
</sst>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2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3" customWidth="1"/>
    <col min="4" max="4" width="14.375" style="33" customWidth="1"/>
    <col min="5" max="5" width="11.875" style="33" customWidth="1"/>
    <col min="6" max="6" width="13.25390625" style="33" customWidth="1"/>
    <col min="7" max="7" width="11.875" style="33" customWidth="1"/>
    <col min="8" max="8" width="14.375" style="33" customWidth="1"/>
    <col min="9" max="9" width="21.00390625" style="33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8" t="s">
        <v>1</v>
      </c>
      <c r="D5" s="48"/>
      <c r="E5" s="48"/>
      <c r="F5" s="48"/>
      <c r="G5" s="48"/>
      <c r="H5" s="48"/>
      <c r="I5" s="48"/>
    </row>
    <row r="6" spans="3:9" ht="12.75">
      <c r="C6" s="49" t="s">
        <v>2</v>
      </c>
      <c r="D6" s="49"/>
      <c r="E6" s="49"/>
      <c r="F6" s="49"/>
      <c r="G6" s="49"/>
      <c r="H6" s="49"/>
      <c r="I6" s="49"/>
    </row>
    <row r="7" spans="3:9" ht="12.75">
      <c r="C7" s="49" t="s">
        <v>34</v>
      </c>
      <c r="D7" s="49"/>
      <c r="E7" s="49"/>
      <c r="F7" s="49"/>
      <c r="G7" s="49"/>
      <c r="H7" s="49"/>
      <c r="I7" s="49"/>
    </row>
    <row r="8" spans="3:9" ht="6" customHeight="1" thickBot="1">
      <c r="C8" s="50"/>
      <c r="D8" s="50"/>
      <c r="E8" s="50"/>
      <c r="F8" s="50"/>
      <c r="G8" s="50"/>
      <c r="H8" s="50"/>
      <c r="I8" s="50"/>
    </row>
    <row r="9" spans="3:9" ht="50.25" customHeight="1" thickBot="1">
      <c r="C9" s="9" t="s">
        <v>3</v>
      </c>
      <c r="D9" s="10" t="s">
        <v>35</v>
      </c>
      <c r="E9" s="11" t="s">
        <v>36</v>
      </c>
      <c r="F9" s="11" t="s">
        <v>37</v>
      </c>
      <c r="G9" s="11" t="s">
        <v>4</v>
      </c>
      <c r="H9" s="11" t="s">
        <v>38</v>
      </c>
      <c r="I9" s="10" t="s">
        <v>5</v>
      </c>
    </row>
    <row r="10" spans="3:9" ht="13.5" customHeight="1" thickBot="1">
      <c r="C10" s="51" t="s">
        <v>6</v>
      </c>
      <c r="D10" s="38"/>
      <c r="E10" s="38"/>
      <c r="F10" s="38"/>
      <c r="G10" s="38"/>
      <c r="H10" s="38"/>
      <c r="I10" s="52"/>
    </row>
    <row r="11" spans="3:9" ht="13.5" customHeight="1" thickBot="1">
      <c r="C11" s="12" t="s">
        <v>7</v>
      </c>
      <c r="D11" s="13">
        <v>116008.12999999989</v>
      </c>
      <c r="E11" s="14">
        <v>1784986.53</v>
      </c>
      <c r="F11" s="14">
        <v>1757846.77</v>
      </c>
      <c r="G11" s="14">
        <f>+E11</f>
        <v>1784986.53</v>
      </c>
      <c r="H11" s="14">
        <f>+D11+E11-F11</f>
        <v>143147.8899999999</v>
      </c>
      <c r="I11" s="41" t="s">
        <v>39</v>
      </c>
    </row>
    <row r="12" spans="3:9" ht="13.5" customHeight="1" thickBot="1">
      <c r="C12" s="12" t="s">
        <v>8</v>
      </c>
      <c r="D12" s="13">
        <v>111441.41000000003</v>
      </c>
      <c r="E12" s="15">
        <f>801808.48-32733.06</f>
        <v>769075.4199999999</v>
      </c>
      <c r="F12" s="15">
        <v>770953.89</v>
      </c>
      <c r="G12" s="14">
        <f>+E12</f>
        <v>769075.4199999999</v>
      </c>
      <c r="H12" s="14">
        <f>+D12+E12-F12</f>
        <v>109562.93999999994</v>
      </c>
      <c r="I12" s="42"/>
    </row>
    <row r="13" spans="3:9" ht="13.5" customHeight="1" thickBot="1">
      <c r="C13" s="12" t="s">
        <v>9</v>
      </c>
      <c r="D13" s="13">
        <v>41917.90000000002</v>
      </c>
      <c r="E13" s="15">
        <f>213484.93-10216.29+168086.5-3597.17</f>
        <v>367757.97000000003</v>
      </c>
      <c r="F13" s="15">
        <f>181176.83+181536.4</f>
        <v>362713.23</v>
      </c>
      <c r="G13" s="14">
        <f>+E13</f>
        <v>367757.97000000003</v>
      </c>
      <c r="H13" s="14">
        <f>+D13+E13-F13</f>
        <v>46962.64000000007</v>
      </c>
      <c r="I13" s="42"/>
    </row>
    <row r="14" spans="3:9" ht="13.5" customHeight="1" thickBot="1">
      <c r="C14" s="12" t="s">
        <v>10</v>
      </c>
      <c r="D14" s="13">
        <v>22833.440000000002</v>
      </c>
      <c r="E14" s="15">
        <f>56549.67-1210.57+71910.68-3377.5+85935.74-3241.03</f>
        <v>206566.99000000002</v>
      </c>
      <c r="F14" s="15">
        <f>80988.23+61149.91+60895.67</f>
        <v>203033.81</v>
      </c>
      <c r="G14" s="14">
        <f>+E14</f>
        <v>206566.99000000002</v>
      </c>
      <c r="H14" s="14">
        <f>+D14+E14-F14</f>
        <v>26366.620000000024</v>
      </c>
      <c r="I14" s="43"/>
    </row>
    <row r="15" spans="3:9" ht="13.5" customHeight="1" thickBot="1">
      <c r="C15" s="12" t="s">
        <v>11</v>
      </c>
      <c r="D15" s="16">
        <f>SUM(D11:D14)</f>
        <v>292200.87999999995</v>
      </c>
      <c r="E15" s="16">
        <f>SUM(E11:E14)</f>
        <v>3128386.9100000006</v>
      </c>
      <c r="F15" s="16">
        <f>SUM(F11:F14)</f>
        <v>3094547.7</v>
      </c>
      <c r="G15" s="16">
        <f>SUM(G11:G14)</f>
        <v>3128386.9100000006</v>
      </c>
      <c r="H15" s="16">
        <f>SUM(H11:H14)</f>
        <v>326040.08999999997</v>
      </c>
      <c r="I15" s="12"/>
    </row>
    <row r="16" spans="3:9" ht="13.5" customHeight="1" thickBot="1">
      <c r="C16" s="38" t="s">
        <v>12</v>
      </c>
      <c r="D16" s="38"/>
      <c r="E16" s="38"/>
      <c r="F16" s="38"/>
      <c r="G16" s="38"/>
      <c r="H16" s="38"/>
      <c r="I16" s="38"/>
    </row>
    <row r="17" spans="3:9" ht="39" customHeight="1" thickBot="1">
      <c r="C17" s="17" t="s">
        <v>3</v>
      </c>
      <c r="D17" s="10" t="s">
        <v>35</v>
      </c>
      <c r="E17" s="11" t="s">
        <v>36</v>
      </c>
      <c r="F17" s="11" t="s">
        <v>37</v>
      </c>
      <c r="G17" s="11" t="s">
        <v>4</v>
      </c>
      <c r="H17" s="11" t="s">
        <v>38</v>
      </c>
      <c r="I17" s="18" t="s">
        <v>13</v>
      </c>
    </row>
    <row r="18" spans="3:9" ht="17.25" customHeight="1" thickBot="1">
      <c r="C18" s="9" t="s">
        <v>14</v>
      </c>
      <c r="D18" s="19">
        <v>78300.42000000016</v>
      </c>
      <c r="E18" s="20">
        <v>1324466.94</v>
      </c>
      <c r="F18" s="20">
        <v>1295673</v>
      </c>
      <c r="G18" s="14">
        <f>+E18</f>
        <v>1324466.94</v>
      </c>
      <c r="H18" s="20">
        <f>+D18+E18-F18</f>
        <v>107094.3600000001</v>
      </c>
      <c r="I18" s="39" t="s">
        <v>40</v>
      </c>
    </row>
    <row r="19" spans="3:10" ht="18.75" customHeight="1" thickBot="1">
      <c r="C19" s="12" t="s">
        <v>15</v>
      </c>
      <c r="D19" s="13">
        <v>26568.880000000005</v>
      </c>
      <c r="E19" s="14">
        <v>208957.62</v>
      </c>
      <c r="F19" s="14">
        <v>214473.71</v>
      </c>
      <c r="G19" s="14">
        <v>127745.59</v>
      </c>
      <c r="H19" s="20">
        <f aca="true" t="shared" si="0" ref="H19:H25">+D19+E19-F19</f>
        <v>21052.790000000008</v>
      </c>
      <c r="I19" s="40"/>
      <c r="J19" s="21"/>
    </row>
    <row r="20" spans="3:9" ht="13.5" customHeight="1" hidden="1" thickBot="1">
      <c r="C20" s="17" t="s">
        <v>16</v>
      </c>
      <c r="D20" s="22">
        <v>0</v>
      </c>
      <c r="E20" s="14"/>
      <c r="F20" s="14"/>
      <c r="G20" s="14"/>
      <c r="H20" s="20">
        <f t="shared" si="0"/>
        <v>0</v>
      </c>
      <c r="I20" s="23"/>
    </row>
    <row r="21" spans="3:9" ht="22.5" customHeight="1" thickBot="1">
      <c r="C21" s="12" t="s">
        <v>17</v>
      </c>
      <c r="D21" s="13">
        <v>12990.459999999992</v>
      </c>
      <c r="E21" s="14">
        <f>183882.46</f>
        <v>183882.46</v>
      </c>
      <c r="F21" s="14">
        <v>181434.32</v>
      </c>
      <c r="G21" s="14">
        <f>+E21</f>
        <v>183882.46</v>
      </c>
      <c r="H21" s="20">
        <f t="shared" si="0"/>
        <v>15438.599999999977</v>
      </c>
      <c r="I21" s="24" t="s">
        <v>18</v>
      </c>
    </row>
    <row r="22" spans="3:9" ht="13.5" customHeight="1" thickBot="1">
      <c r="C22" s="12" t="s">
        <v>19</v>
      </c>
      <c r="D22" s="13">
        <v>17547.45000000001</v>
      </c>
      <c r="E22" s="14">
        <v>271641.96</v>
      </c>
      <c r="F22" s="14">
        <v>267320.79</v>
      </c>
      <c r="G22" s="14">
        <f>+E22</f>
        <v>271641.96</v>
      </c>
      <c r="H22" s="20">
        <f t="shared" si="0"/>
        <v>21868.620000000054</v>
      </c>
      <c r="I22" s="24" t="s">
        <v>20</v>
      </c>
    </row>
    <row r="23" spans="3:9" ht="13.5" customHeight="1" thickBot="1">
      <c r="C23" s="12" t="s">
        <v>21</v>
      </c>
      <c r="D23" s="13">
        <v>848.0300000000007</v>
      </c>
      <c r="E23" s="15">
        <v>12855.28</v>
      </c>
      <c r="F23" s="15">
        <v>12650.64</v>
      </c>
      <c r="G23" s="14">
        <f>+E23</f>
        <v>12855.28</v>
      </c>
      <c r="H23" s="20">
        <f t="shared" si="0"/>
        <v>1052.670000000002</v>
      </c>
      <c r="I23" s="25" t="s">
        <v>22</v>
      </c>
    </row>
    <row r="24" spans="3:9" ht="13.5" customHeight="1" thickBot="1">
      <c r="C24" s="17" t="s">
        <v>23</v>
      </c>
      <c r="D24" s="26">
        <v>11299.339999999997</v>
      </c>
      <c r="E24" s="15">
        <v>156525.41</v>
      </c>
      <c r="F24" s="15">
        <v>153296.29</v>
      </c>
      <c r="G24" s="14">
        <f>+E24</f>
        <v>156525.41</v>
      </c>
      <c r="H24" s="20">
        <f t="shared" si="0"/>
        <v>14528.459999999992</v>
      </c>
      <c r="I24" s="24"/>
    </row>
    <row r="25" spans="3:9" ht="13.5" customHeight="1" thickBot="1">
      <c r="C25" s="12" t="s">
        <v>24</v>
      </c>
      <c r="D25" s="13">
        <v>2537.949999999997</v>
      </c>
      <c r="E25" s="15">
        <v>32949.87</v>
      </c>
      <c r="F25" s="15">
        <v>32664.82</v>
      </c>
      <c r="G25" s="14">
        <f>+E25</f>
        <v>32949.87</v>
      </c>
      <c r="H25" s="20">
        <f t="shared" si="0"/>
        <v>2823</v>
      </c>
      <c r="I25" s="25" t="s">
        <v>41</v>
      </c>
    </row>
    <row r="26" spans="3:9" s="27" customFormat="1" ht="13.5" customHeight="1" thickBot="1">
      <c r="C26" s="12" t="s">
        <v>11</v>
      </c>
      <c r="D26" s="16">
        <f>SUM(D18:D25)</f>
        <v>150092.53000000014</v>
      </c>
      <c r="E26" s="16">
        <f>SUM(E18:E25)</f>
        <v>2191279.54</v>
      </c>
      <c r="F26" s="16">
        <f>SUM(F18:F25)</f>
        <v>2157513.57</v>
      </c>
      <c r="G26" s="16">
        <f>SUM(G18:G25)</f>
        <v>2110067.51</v>
      </c>
      <c r="H26" s="16">
        <f>SUM(H18:H25)</f>
        <v>183858.50000000015</v>
      </c>
      <c r="I26" s="28"/>
    </row>
    <row r="27" spans="3:9" ht="13.5" customHeight="1" thickBot="1">
      <c r="C27" s="44" t="s">
        <v>42</v>
      </c>
      <c r="D27" s="44"/>
      <c r="E27" s="44"/>
      <c r="F27" s="44"/>
      <c r="G27" s="44"/>
      <c r="H27" s="44"/>
      <c r="I27" s="44"/>
    </row>
    <row r="28" spans="3:9" ht="28.5" customHeight="1" thickBot="1">
      <c r="C28" s="29" t="s">
        <v>43</v>
      </c>
      <c r="D28" s="45" t="s">
        <v>44</v>
      </c>
      <c r="E28" s="46"/>
      <c r="F28" s="46"/>
      <c r="G28" s="46"/>
      <c r="H28" s="47"/>
      <c r="I28" s="30" t="s">
        <v>45</v>
      </c>
    </row>
    <row r="29" spans="3:8" ht="21" customHeight="1">
      <c r="C29" s="31" t="s">
        <v>46</v>
      </c>
      <c r="D29" s="31"/>
      <c r="E29" s="31"/>
      <c r="F29" s="31"/>
      <c r="G29" s="31"/>
      <c r="H29" s="32">
        <f>+H15+H26</f>
        <v>509898.5900000001</v>
      </c>
    </row>
  </sheetData>
  <sheetProtection/>
  <mergeCells count="10">
    <mergeCell ref="C16:I16"/>
    <mergeCell ref="I18:I19"/>
    <mergeCell ref="I11:I14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53" t="s">
        <v>25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26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47</v>
      </c>
      <c r="B3" s="53"/>
      <c r="C3" s="53"/>
      <c r="D3" s="53"/>
      <c r="E3" s="53"/>
      <c r="F3" s="53"/>
      <c r="G3" s="53"/>
      <c r="H3" s="53"/>
      <c r="I3" s="53"/>
    </row>
    <row r="4" spans="1:9" ht="51">
      <c r="A4" s="34" t="s">
        <v>27</v>
      </c>
      <c r="B4" s="35" t="s">
        <v>48</v>
      </c>
      <c r="C4" s="35" t="s">
        <v>49</v>
      </c>
      <c r="D4" s="35" t="s">
        <v>28</v>
      </c>
      <c r="E4" s="35" t="s">
        <v>29</v>
      </c>
      <c r="F4" s="35" t="s">
        <v>30</v>
      </c>
      <c r="G4" s="35" t="s">
        <v>31</v>
      </c>
      <c r="H4" s="35" t="s">
        <v>50</v>
      </c>
      <c r="I4" s="34" t="s">
        <v>32</v>
      </c>
    </row>
    <row r="5" spans="1:9" ht="15">
      <c r="A5" s="36" t="s">
        <v>33</v>
      </c>
      <c r="B5" s="36">
        <v>-13.04000000000002</v>
      </c>
      <c r="C5" s="37">
        <v>-19.91365</v>
      </c>
      <c r="D5" s="37">
        <v>208.95762</v>
      </c>
      <c r="E5" s="37">
        <v>214.47371</v>
      </c>
      <c r="F5" s="37">
        <v>2.16</v>
      </c>
      <c r="G5" s="37">
        <v>127.74559</v>
      </c>
      <c r="H5" s="37">
        <v>21.05279</v>
      </c>
      <c r="I5" s="37">
        <f>B5+D5+F5-G5</f>
        <v>70.33202999999996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2011-03-25T07:22:13Z</dcterms:created>
  <dcterms:modified xsi:type="dcterms:W3CDTF">2013-06-04T10:49:30Z</dcterms:modified>
  <cp:category/>
  <cp:version/>
  <cp:contentType/>
  <cp:contentStatus/>
</cp:coreProperties>
</file>