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<sst xmlns="http://schemas.openxmlformats.org/spreadsheetml/2006/main" count="103" uniqueCount="94">
  <si>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</si>
  <si>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</si>
  <si>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</si>
  <si>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6/1  по ул. Центральная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</si>
  <si>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</si>
  <si>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</si>
  <si>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</si>
  <si>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</si>
  <si>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</si>
  <si>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</si>
  <si>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</si>
  <si>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</si>
  <si>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</si>
  <si>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</si>
  <si>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</si>
  <si>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</si>
  <si>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</si>
  <si>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</si>
  <si>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</si>
  <si>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</si>
  <si>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</si>
  <si>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</si>
  <si>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Н/2009-85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</si>
  <si>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</si>
  <si>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</si>
  <si>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</si>
  <si>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</si>
  <si>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</si>
  <si>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</si>
  <si>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</si>
  <si>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</si>
  <si>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</si>
  <si>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</si>
  <si>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</si>
  <si>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</si>
  <si>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</si>
  <si>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</si>
  <si>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</si>
  <si>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</si>
  <si>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</si>
  <si>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</si>
  <si>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</si>
  <si>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6/1 по ул. Центральная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</si>
  <si>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</si>
  <si>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</si>
  <si>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</si>
  <si>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</si>
  <si>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</si>
  <si>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</si>
  <si>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</si>
  <si>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</si>
  <si>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</si>
  <si>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</si>
  <si>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603,66 </t>
    </r>
    <r>
      <rPr>
        <sz val="10"/>
        <rFont val="Arial Cyr"/>
        <family val="0"/>
      </rPr>
      <t>тыс.рублей, в том числе:</t>
    </r>
  </si>
  <si>
    <t>герметизация швов - 393,87 т.р.</t>
  </si>
  <si>
    <t>ремонт цо, гвс, хвс - 1,25 т.р.</t>
  </si>
  <si>
    <t>ремонт лифтового оборудования - 178,99 т.р.</t>
  </si>
  <si>
    <t>аварийное обслуживание - 6,28 т.р.</t>
  </si>
  <si>
    <t>проверка вентканалов - 1,18 т.р.</t>
  </si>
  <si>
    <t>монтаж счетчика - 18,32 т.р.</t>
  </si>
  <si>
    <t>окраска дверей подъездов и мус.камер - 1,32 т.р.</t>
  </si>
  <si>
    <t>очистка козырьков от снега - 1,08 т.р.</t>
  </si>
  <si>
    <t>прочие - 1,37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</si>
  <si>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Центральная, д. 6/1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</si>
  <si>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</si>
  <si>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</si>
  <si>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</si>
  <si>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</si>
  <si>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</si>
  <si>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</si>
  <si>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</si>
  <si>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</si>
  <si>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</si>
  <si>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</si>
  <si>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</si>
  <si>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</si>
  <si>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</si>
  <si>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</si>
  <si>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</si>
  <si>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</si>
  <si>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6/1</t>
  </si>
  <si>
    <t>ремонт лифтового оборудования</t>
  </si>
  <si>
    <t>подъезд №3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</si>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</sst>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2" fontId="44" fillId="0" borderId="17" xfId="52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26" xfId="0" applyFont="1" applyBorder="1" applyAlignment="1">
      <alignment/>
    </xf>
    <xf numFmtId="0" fontId="0" fillId="0" borderId="21" xfId="0" applyBorder="1" applyAlignment="1">
      <alignment/>
    </xf>
    <xf numFmtId="2" fontId="19" fillId="0" borderId="22" xfId="0" applyNumberFormat="1" applyFont="1" applyBorder="1" applyAlignment="1">
      <alignment horizontal="center"/>
    </xf>
    <xf numFmtId="2" fontId="19" fillId="0" borderId="26" xfId="61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C32" sqref="A32:IV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9" t="s">
        <v>1</v>
      </c>
      <c r="D5" s="99"/>
      <c r="E5" s="99"/>
      <c r="F5" s="99"/>
      <c r="G5" s="99"/>
      <c r="H5" s="99"/>
      <c r="I5" s="99"/>
    </row>
    <row r="6" spans="3:9" ht="12.75">
      <c r="C6" s="100" t="s">
        <v>2</v>
      </c>
      <c r="D6" s="100"/>
      <c r="E6" s="100"/>
      <c r="F6" s="100"/>
      <c r="G6" s="100"/>
      <c r="H6" s="100"/>
      <c r="I6" s="100"/>
    </row>
    <row r="7" spans="3:9" ht="12.75">
      <c r="C7" s="100" t="s">
        <v>3</v>
      </c>
      <c r="D7" s="100"/>
      <c r="E7" s="100"/>
      <c r="F7" s="100"/>
      <c r="G7" s="100"/>
      <c r="H7" s="100"/>
      <c r="I7" s="100"/>
    </row>
    <row r="8" spans="3:9" ht="6" customHeight="1" thickBot="1">
      <c r="C8" s="101"/>
      <c r="D8" s="101"/>
      <c r="E8" s="101"/>
      <c r="F8" s="101"/>
      <c r="G8" s="101"/>
      <c r="H8" s="101"/>
      <c r="I8" s="101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02" t="s">
        <v>11</v>
      </c>
      <c r="D10" s="92"/>
      <c r="E10" s="92"/>
      <c r="F10" s="92"/>
      <c r="G10" s="92"/>
      <c r="H10" s="92"/>
      <c r="I10" s="103"/>
    </row>
    <row r="11" spans="3:9" ht="13.5" customHeight="1" thickBot="1">
      <c r="C11" s="12" t="s">
        <v>12</v>
      </c>
      <c r="D11" s="13">
        <v>209608.4299999997</v>
      </c>
      <c r="E11" s="14">
        <v>1947629.68</v>
      </c>
      <c r="F11" s="14">
        <v>1927611.19</v>
      </c>
      <c r="G11" s="14">
        <v>1791179.9136100002</v>
      </c>
      <c r="H11" s="14">
        <f>+D11+E11-F11</f>
        <v>229626.91999999946</v>
      </c>
      <c r="I11" s="104" t="s">
        <v>13</v>
      </c>
    </row>
    <row r="12" spans="3:9" ht="13.5" customHeight="1" thickBot="1">
      <c r="C12" s="12" t="s">
        <v>14</v>
      </c>
      <c r="D12" s="13">
        <v>168920.07999999996</v>
      </c>
      <c r="E12" s="15">
        <v>775546.99</v>
      </c>
      <c r="F12" s="15">
        <v>741121.46</v>
      </c>
      <c r="G12" s="14">
        <v>841479.5167400001</v>
      </c>
      <c r="H12" s="14">
        <f>+D12+E12-F12</f>
        <v>203345.61</v>
      </c>
      <c r="I12" s="105"/>
    </row>
    <row r="13" spans="3:9" ht="13.5" customHeight="1" thickBot="1">
      <c r="C13" s="12" t="s">
        <v>15</v>
      </c>
      <c r="D13" s="13">
        <v>67418.00000000012</v>
      </c>
      <c r="E13" s="15">
        <v>371047.76</v>
      </c>
      <c r="F13" s="15">
        <v>355706.45999999996</v>
      </c>
      <c r="G13" s="14">
        <v>374882.98</v>
      </c>
      <c r="H13" s="14">
        <f>+D13+E13-F13</f>
        <v>82759.30000000016</v>
      </c>
      <c r="I13" s="105"/>
    </row>
    <row r="14" spans="3:9" ht="13.5" customHeight="1" thickBot="1">
      <c r="C14" s="12" t="s">
        <v>16</v>
      </c>
      <c r="D14" s="13">
        <v>40561.630000000034</v>
      </c>
      <c r="E14" s="15">
        <v>214444.58000000002</v>
      </c>
      <c r="F14" s="15">
        <v>205408.66000000003</v>
      </c>
      <c r="G14" s="14">
        <f>+E14</f>
        <v>214444.58000000002</v>
      </c>
      <c r="H14" s="14">
        <f>+D14+E14-F14</f>
        <v>49597.55000000002</v>
      </c>
      <c r="I14" s="105"/>
    </row>
    <row r="15" spans="3:9" ht="13.5" customHeight="1" thickBot="1">
      <c r="C15" s="12" t="s">
        <v>17</v>
      </c>
      <c r="D15" s="13">
        <v>0</v>
      </c>
      <c r="E15" s="15">
        <v>-179.34000000000015</v>
      </c>
      <c r="F15" s="15">
        <v>9175.369999999999</v>
      </c>
      <c r="G15" s="14">
        <f>9175.37+562.06</f>
        <v>9737.43</v>
      </c>
      <c r="H15" s="14">
        <f>+D15+E15-F15</f>
        <v>-9354.71</v>
      </c>
      <c r="I15" s="106"/>
    </row>
    <row r="16" spans="3:9" ht="13.5" customHeight="1" thickBot="1">
      <c r="C16" s="12" t="s">
        <v>18</v>
      </c>
      <c r="D16" s="16">
        <f>SUM(D11:D15)</f>
        <v>486508.1399999998</v>
      </c>
      <c r="E16" s="16">
        <f>SUM(E11:E15)</f>
        <v>3308489.67</v>
      </c>
      <c r="F16" s="16">
        <f>SUM(F11:F15)</f>
        <v>3239023.14</v>
      </c>
      <c r="G16" s="16">
        <f>SUM(G11:G15)</f>
        <v>3231724.4203500003</v>
      </c>
      <c r="H16" s="16">
        <f>SUM(H11:H15)</f>
        <v>555974.6699999997</v>
      </c>
      <c r="I16" s="12"/>
    </row>
    <row r="17" spans="3:9" ht="13.5" customHeight="1" thickBot="1">
      <c r="C17" s="92" t="s">
        <v>19</v>
      </c>
      <c r="D17" s="92"/>
      <c r="E17" s="92"/>
      <c r="F17" s="92"/>
      <c r="G17" s="92"/>
      <c r="H17" s="92"/>
      <c r="I17" s="92"/>
    </row>
    <row r="18" spans="3:9" ht="38.25" customHeight="1" thickBot="1">
      <c r="C18" s="17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8" t="s">
        <v>20</v>
      </c>
    </row>
    <row r="19" spans="3:9" ht="13.5" customHeight="1" thickBot="1">
      <c r="C19" s="9" t="s">
        <v>21</v>
      </c>
      <c r="D19" s="19">
        <v>153546.17000000016</v>
      </c>
      <c r="E19" s="20">
        <v>1364861.7</v>
      </c>
      <c r="F19" s="20">
        <v>1358109.13</v>
      </c>
      <c r="G19" s="14">
        <f>+E19</f>
        <v>1364861.7</v>
      </c>
      <c r="H19" s="20">
        <f>+D19+E19-F19</f>
        <v>160298.74000000022</v>
      </c>
      <c r="I19" s="93" t="s">
        <v>22</v>
      </c>
    </row>
    <row r="20" spans="3:10" ht="14.25" customHeight="1" thickBot="1">
      <c r="C20" s="12" t="s">
        <v>23</v>
      </c>
      <c r="D20" s="13">
        <v>30625.01000000001</v>
      </c>
      <c r="E20" s="14">
        <v>266196.15</v>
      </c>
      <c r="F20" s="14">
        <v>264325.51</v>
      </c>
      <c r="G20" s="14">
        <v>603656.7551312483</v>
      </c>
      <c r="H20" s="20">
        <f aca="true" t="shared" si="0" ref="H20:H26">+D20+E20-F20</f>
        <v>32495.650000000023</v>
      </c>
      <c r="I20" s="94"/>
      <c r="J20" s="21"/>
    </row>
    <row r="21" spans="3:9" ht="13.5" customHeight="1" thickBot="1">
      <c r="C21" s="17" t="s">
        <v>24</v>
      </c>
      <c r="D21" s="22">
        <v>33210.59999999998</v>
      </c>
      <c r="E21" s="14">
        <v>480732.66</v>
      </c>
      <c r="F21" s="14">
        <v>472671.67</v>
      </c>
      <c r="G21" s="14">
        <v>235442</v>
      </c>
      <c r="H21" s="20">
        <f t="shared" si="0"/>
        <v>41271.58999999997</v>
      </c>
      <c r="I21" s="23"/>
    </row>
    <row r="22" spans="3:9" ht="12.75" customHeight="1" thickBot="1">
      <c r="C22" s="12" t="s">
        <v>25</v>
      </c>
      <c r="D22" s="13">
        <v>22328.699999999983</v>
      </c>
      <c r="E22" s="14">
        <v>195259.14</v>
      </c>
      <c r="F22" s="14">
        <v>194111.84</v>
      </c>
      <c r="G22" s="14">
        <f>+E22</f>
        <v>195259.14</v>
      </c>
      <c r="H22" s="20">
        <f t="shared" si="0"/>
        <v>23476</v>
      </c>
      <c r="I22" s="24" t="s">
        <v>26</v>
      </c>
    </row>
    <row r="23" spans="3:9" ht="13.5" customHeight="1" thickBot="1">
      <c r="C23" s="12" t="s">
        <v>27</v>
      </c>
      <c r="D23" s="13">
        <v>31919.770000000077</v>
      </c>
      <c r="E23" s="14">
        <v>289589.38</v>
      </c>
      <c r="F23" s="14">
        <v>287973.35</v>
      </c>
      <c r="G23" s="14">
        <v>301142.6112334338</v>
      </c>
      <c r="H23" s="20">
        <f t="shared" si="0"/>
        <v>33535.800000000105</v>
      </c>
      <c r="I23" s="25" t="s">
        <v>28</v>
      </c>
    </row>
    <row r="24" spans="3:9" ht="13.5" customHeight="1" thickBot="1">
      <c r="C24" s="12" t="s">
        <v>29</v>
      </c>
      <c r="D24" s="13">
        <v>1479.4000000000033</v>
      </c>
      <c r="E24" s="15">
        <v>12905.63</v>
      </c>
      <c r="F24" s="15">
        <v>12852.75</v>
      </c>
      <c r="G24" s="14">
        <f>+E24</f>
        <v>12905.63</v>
      </c>
      <c r="H24" s="20">
        <f t="shared" si="0"/>
        <v>1532.2800000000025</v>
      </c>
      <c r="I24" s="25" t="s">
        <v>30</v>
      </c>
    </row>
    <row r="25" spans="3:9" ht="13.5" customHeight="1" thickBot="1">
      <c r="C25" s="17" t="s">
        <v>31</v>
      </c>
      <c r="D25" s="13">
        <v>22574.959999999992</v>
      </c>
      <c r="E25" s="15">
        <v>180166.36</v>
      </c>
      <c r="F25" s="15">
        <v>177932.35</v>
      </c>
      <c r="G25" s="14">
        <f>+E25</f>
        <v>180166.36</v>
      </c>
      <c r="H25" s="20">
        <f t="shared" si="0"/>
        <v>24808.969999999972</v>
      </c>
      <c r="I25" s="24"/>
    </row>
    <row r="26" spans="3:9" ht="13.5" customHeight="1" thickBot="1">
      <c r="C26" s="12" t="s">
        <v>32</v>
      </c>
      <c r="D26" s="13">
        <v>3989.7800000000025</v>
      </c>
      <c r="E26" s="15">
        <v>34687.01</v>
      </c>
      <c r="F26" s="15">
        <v>34524.16</v>
      </c>
      <c r="G26" s="14">
        <f>+E26</f>
        <v>34687.01</v>
      </c>
      <c r="H26" s="20">
        <f t="shared" si="0"/>
        <v>4152.630000000005</v>
      </c>
      <c r="I26" s="25" t="s">
        <v>33</v>
      </c>
    </row>
    <row r="27" spans="3:9" s="27" customFormat="1" ht="13.5" customHeight="1" thickBot="1">
      <c r="C27" s="12" t="s">
        <v>18</v>
      </c>
      <c r="D27" s="16">
        <f>SUM(D19:D26)</f>
        <v>299674.39000000025</v>
      </c>
      <c r="E27" s="16">
        <f>SUM(E19:E26)</f>
        <v>2824398.03</v>
      </c>
      <c r="F27" s="16">
        <f>SUM(F19:F26)</f>
        <v>2802500.7600000002</v>
      </c>
      <c r="G27" s="16">
        <f>SUM(G19:G26)</f>
        <v>2928121.2063646815</v>
      </c>
      <c r="H27" s="16">
        <f>SUM(H19:H26)</f>
        <v>321571.6600000003</v>
      </c>
      <c r="I27" s="26"/>
    </row>
    <row r="28" spans="3:9" ht="13.5" customHeight="1" thickBot="1">
      <c r="C28" s="95" t="s">
        <v>34</v>
      </c>
      <c r="D28" s="95"/>
      <c r="E28" s="95"/>
      <c r="F28" s="95"/>
      <c r="G28" s="95"/>
      <c r="H28" s="95"/>
      <c r="I28" s="95"/>
    </row>
    <row r="29" spans="3:9" ht="28.5" customHeight="1" thickBot="1">
      <c r="C29" s="28" t="s">
        <v>35</v>
      </c>
      <c r="D29" s="96" t="s">
        <v>36</v>
      </c>
      <c r="E29" s="97"/>
      <c r="F29" s="97"/>
      <c r="G29" s="97"/>
      <c r="H29" s="98"/>
      <c r="I29" s="29" t="s">
        <v>37</v>
      </c>
    </row>
    <row r="30" spans="3:8" ht="21" customHeight="1">
      <c r="C30" s="30" t="s">
        <v>38</v>
      </c>
      <c r="D30" s="30"/>
      <c r="E30" s="30"/>
      <c r="F30" s="30"/>
      <c r="G30" s="30"/>
      <c r="H30" s="31">
        <f>+H16+H27</f>
        <v>877546.3300000001</v>
      </c>
    </row>
    <row r="31" spans="3:4" ht="13.5" hidden="1">
      <c r="C31" s="33" t="s">
        <v>39</v>
      </c>
      <c r="D31" s="33"/>
    </row>
    <row r="33" spans="4:6" ht="12.75"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3.875" style="35" customWidth="1"/>
    <col min="10" max="16384" width="8.875" style="35" customWidth="1"/>
  </cols>
  <sheetData>
    <row r="1" spans="1:9" ht="14.25">
      <c r="A1" s="107" t="s">
        <v>40</v>
      </c>
      <c r="B1" s="107"/>
      <c r="C1" s="107"/>
      <c r="D1" s="107"/>
      <c r="E1" s="107"/>
      <c r="F1" s="107"/>
      <c r="G1" s="107"/>
      <c r="H1" s="107"/>
      <c r="I1" s="107"/>
    </row>
    <row r="2" spans="1:9" ht="14.25">
      <c r="A2" s="107" t="s">
        <v>41</v>
      </c>
      <c r="B2" s="107"/>
      <c r="C2" s="107"/>
      <c r="D2" s="107"/>
      <c r="E2" s="107"/>
      <c r="F2" s="107"/>
      <c r="G2" s="107"/>
      <c r="H2" s="107"/>
      <c r="I2" s="107"/>
    </row>
    <row r="3" spans="1:9" ht="14.25">
      <c r="A3" s="107" t="s">
        <v>42</v>
      </c>
      <c r="B3" s="107"/>
      <c r="C3" s="107"/>
      <c r="D3" s="107"/>
      <c r="E3" s="107"/>
      <c r="F3" s="107"/>
      <c r="G3" s="107"/>
      <c r="H3" s="107"/>
      <c r="I3" s="107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65.58565999999996</v>
      </c>
      <c r="C5" s="39"/>
      <c r="D5" s="39">
        <v>266.19615</v>
      </c>
      <c r="E5" s="39">
        <v>264.32551</v>
      </c>
      <c r="F5" s="39">
        <v>2.16</v>
      </c>
      <c r="G5" s="39">
        <v>603.65676</v>
      </c>
      <c r="H5" s="39">
        <v>32.49565</v>
      </c>
      <c r="I5" s="39">
        <f>B5+D5+F5-G5</f>
        <v>-269.71495</v>
      </c>
    </row>
    <row r="7" ht="14.25">
      <c r="A7" s="35" t="s">
        <v>53</v>
      </c>
    </row>
    <row r="8" ht="14.25">
      <c r="A8" s="35" t="s">
        <v>54</v>
      </c>
    </row>
    <row r="9" ht="14.25">
      <c r="A9" s="35" t="s">
        <v>55</v>
      </c>
    </row>
    <row r="10" ht="14.25">
      <c r="A10" s="35" t="s">
        <v>56</v>
      </c>
    </row>
    <row r="11" ht="14.25">
      <c r="A11" s="35" t="s">
        <v>57</v>
      </c>
    </row>
    <row r="12" ht="14.25">
      <c r="A12" s="35" t="s">
        <v>58</v>
      </c>
    </row>
    <row r="13" ht="14.25">
      <c r="A13" s="35" t="s">
        <v>59</v>
      </c>
    </row>
    <row r="14" ht="14.25">
      <c r="A14" s="35" t="s">
        <v>60</v>
      </c>
    </row>
    <row r="15" ht="14.25">
      <c r="A15" s="35" t="s">
        <v>61</v>
      </c>
    </row>
    <row r="16" ht="14.25">
      <c r="A16" s="35" t="s">
        <v>62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4" sqref="A24:IV28"/>
    </sheetView>
  </sheetViews>
  <sheetFormatPr defaultColWidth="9.00390625" defaultRowHeight="12.75"/>
  <cols>
    <col min="1" max="1" width="5.50390625" style="0" customWidth="1"/>
    <col min="2" max="2" width="22.125" style="0" customWidth="1"/>
    <col min="3" max="3" width="34.375" style="0" customWidth="1"/>
    <col min="4" max="4" width="22.125" style="0" customWidth="1"/>
    <col min="5" max="5" width="25.375" style="0" customWidth="1"/>
    <col min="6" max="6" width="22.003906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8" t="s">
        <v>63</v>
      </c>
      <c r="B1" s="108"/>
      <c r="C1" s="108"/>
      <c r="D1" s="108"/>
      <c r="E1" s="108"/>
      <c r="F1" s="108"/>
      <c r="G1" s="108"/>
      <c r="H1" s="40"/>
    </row>
    <row r="2" spans="1:7" ht="29.25" customHeight="1" thickBot="1">
      <c r="A2" s="109"/>
      <c r="B2" s="109"/>
      <c r="C2" s="109"/>
      <c r="D2" s="109"/>
      <c r="E2" s="109"/>
      <c r="F2" s="109"/>
      <c r="G2" s="109"/>
    </row>
    <row r="3" spans="1:8" ht="13.5" thickBot="1">
      <c r="A3" s="41"/>
      <c r="B3" s="42"/>
      <c r="C3" s="43"/>
      <c r="D3" s="42"/>
      <c r="E3" s="42"/>
      <c r="F3" s="110" t="s">
        <v>64</v>
      </c>
      <c r="G3" s="111"/>
      <c r="H3" s="42"/>
    </row>
    <row r="4" spans="1:8" ht="12.75">
      <c r="A4" s="44" t="s">
        <v>65</v>
      </c>
      <c r="B4" s="45" t="s">
        <v>66</v>
      </c>
      <c r="C4" s="44" t="s">
        <v>67</v>
      </c>
      <c r="D4" s="45" t="s">
        <v>68</v>
      </c>
      <c r="E4" s="46" t="s">
        <v>69</v>
      </c>
      <c r="F4" s="46"/>
      <c r="G4" s="46"/>
      <c r="H4" s="46" t="s">
        <v>70</v>
      </c>
    </row>
    <row r="5" spans="1:8" ht="12.75">
      <c r="A5" s="44" t="s">
        <v>71</v>
      </c>
      <c r="B5" s="45"/>
      <c r="C5" s="47"/>
      <c r="D5" s="45" t="s">
        <v>72</v>
      </c>
      <c r="E5" s="45" t="s">
        <v>73</v>
      </c>
      <c r="F5" s="45" t="s">
        <v>74</v>
      </c>
      <c r="G5" s="45" t="s">
        <v>75</v>
      </c>
      <c r="H5" s="45"/>
    </row>
    <row r="6" spans="1:8" ht="12.75">
      <c r="A6" s="44"/>
      <c r="B6" s="45"/>
      <c r="C6" s="47"/>
      <c r="D6" s="45" t="s">
        <v>76</v>
      </c>
      <c r="E6" s="48"/>
      <c r="F6" s="45" t="s">
        <v>77</v>
      </c>
      <c r="G6" s="45" t="s">
        <v>78</v>
      </c>
      <c r="H6" s="48"/>
    </row>
    <row r="7" spans="1:8" ht="12.75">
      <c r="A7" s="49"/>
      <c r="B7" s="48"/>
      <c r="C7" s="50"/>
      <c r="D7" s="48"/>
      <c r="E7" s="48"/>
      <c r="F7" s="48"/>
      <c r="G7" s="45" t="s">
        <v>79</v>
      </c>
      <c r="H7" s="48"/>
    </row>
    <row r="8" spans="1:8" ht="13.5" thickBot="1">
      <c r="A8" s="51"/>
      <c r="B8" s="52"/>
      <c r="C8" s="53"/>
      <c r="D8" s="52"/>
      <c r="E8" s="52"/>
      <c r="F8" s="52"/>
      <c r="G8" s="52"/>
      <c r="H8" s="52"/>
    </row>
    <row r="9" spans="1:8" ht="12.75">
      <c r="A9" s="42"/>
      <c r="B9" s="54"/>
      <c r="C9" s="43"/>
      <c r="D9" s="42"/>
      <c r="E9" s="42"/>
      <c r="F9" s="42"/>
      <c r="G9" s="54"/>
      <c r="H9" s="54"/>
    </row>
    <row r="10" spans="1:8" ht="12.75">
      <c r="A10" s="45">
        <v>1</v>
      </c>
      <c r="B10" s="55" t="s">
        <v>80</v>
      </c>
      <c r="C10" s="44" t="s">
        <v>81</v>
      </c>
      <c r="D10" s="45" t="s">
        <v>82</v>
      </c>
      <c r="E10" s="56">
        <v>235.442</v>
      </c>
      <c r="F10" s="57">
        <v>235.442</v>
      </c>
      <c r="G10" s="57">
        <f>+E10-F10</f>
        <v>0</v>
      </c>
      <c r="H10" s="58"/>
    </row>
    <row r="11" spans="1:8" ht="12.75">
      <c r="A11" s="45"/>
      <c r="B11" s="55"/>
      <c r="C11" s="44"/>
      <c r="D11" s="45"/>
      <c r="E11" s="59"/>
      <c r="F11" s="56"/>
      <c r="G11" s="57"/>
      <c r="H11" s="58"/>
    </row>
    <row r="12" spans="1:8" ht="12.75">
      <c r="A12" s="45"/>
      <c r="B12" s="55"/>
      <c r="C12" s="60" t="s">
        <v>83</v>
      </c>
      <c r="D12" s="61"/>
      <c r="E12" s="62">
        <f>SUM(E10:E11)</f>
        <v>235.442</v>
      </c>
      <c r="F12" s="62">
        <f>SUM(F10:F11)</f>
        <v>235.442</v>
      </c>
      <c r="G12" s="62">
        <f>SUM(G10:G11)</f>
        <v>0</v>
      </c>
      <c r="H12" s="58"/>
    </row>
    <row r="13" spans="1:8" ht="13.5" thickBot="1">
      <c r="A13" s="63"/>
      <c r="B13" s="64"/>
      <c r="C13" s="65"/>
      <c r="D13" s="66"/>
      <c r="E13" s="67"/>
      <c r="F13" s="67"/>
      <c r="G13" s="68"/>
      <c r="H13" s="69"/>
    </row>
    <row r="14" spans="1:8" ht="12.75">
      <c r="A14" s="42"/>
      <c r="B14" s="54"/>
      <c r="C14" s="70"/>
      <c r="D14" s="71"/>
      <c r="E14" s="72"/>
      <c r="F14" s="73"/>
      <c r="G14" s="73"/>
      <c r="H14" s="74"/>
    </row>
    <row r="15" spans="1:8" ht="12.75">
      <c r="A15" s="48"/>
      <c r="B15" s="75" t="s">
        <v>18</v>
      </c>
      <c r="C15" s="76"/>
      <c r="D15" s="47"/>
      <c r="E15" s="77">
        <f>E12</f>
        <v>235.442</v>
      </c>
      <c r="F15" s="78">
        <f>+F12</f>
        <v>235.442</v>
      </c>
      <c r="G15" s="79">
        <f>+E15-F15</f>
        <v>0</v>
      </c>
      <c r="H15" s="58"/>
    </row>
    <row r="16" spans="1:8" ht="13.5" thickBot="1">
      <c r="A16" s="52"/>
      <c r="B16" s="80"/>
      <c r="C16" s="81"/>
      <c r="D16" s="82"/>
      <c r="E16" s="66"/>
      <c r="F16" s="83"/>
      <c r="G16" s="83"/>
      <c r="H16" s="83"/>
    </row>
    <row r="18" spans="1:7" ht="48" customHeight="1">
      <c r="A18" s="84" t="s">
        <v>84</v>
      </c>
      <c r="B18" s="84" t="s">
        <v>85</v>
      </c>
      <c r="C18" s="84" t="s">
        <v>86</v>
      </c>
      <c r="D18" s="84" t="s">
        <v>87</v>
      </c>
      <c r="E18" s="85" t="s">
        <v>88</v>
      </c>
      <c r="F18" s="84" t="s">
        <v>89</v>
      </c>
      <c r="G18" s="86"/>
    </row>
    <row r="19" spans="1:7" ht="15">
      <c r="A19" s="87">
        <v>1</v>
      </c>
      <c r="B19" s="88">
        <v>33210.59999999998</v>
      </c>
      <c r="C19" s="88">
        <v>480732.66</v>
      </c>
      <c r="D19" s="88">
        <v>472671.67</v>
      </c>
      <c r="E19" s="88">
        <v>75545.33999999998</v>
      </c>
      <c r="F19" s="88">
        <f>+B19+C19-D19</f>
        <v>41271.58999999997</v>
      </c>
      <c r="G19" s="89"/>
    </row>
    <row r="21" spans="1:5" ht="51" customHeight="1">
      <c r="A21" s="84" t="s">
        <v>84</v>
      </c>
      <c r="B21" s="84" t="s">
        <v>90</v>
      </c>
      <c r="C21" s="84" t="s">
        <v>91</v>
      </c>
      <c r="D21" s="84" t="s">
        <v>92</v>
      </c>
      <c r="E21" s="84" t="s">
        <v>93</v>
      </c>
    </row>
    <row r="22" spans="1:5" ht="15">
      <c r="A22" s="90">
        <v>1</v>
      </c>
      <c r="B22" s="91">
        <v>-906698.31</v>
      </c>
      <c r="C22" s="91">
        <f>+D19+E19</f>
        <v>548217.01</v>
      </c>
      <c r="D22" s="91">
        <v>235442</v>
      </c>
      <c r="E22" s="91">
        <f>+B22+C22-D22</f>
        <v>-593923.3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2014-06-26T11:28:21Z</dcterms:created>
  <dcterms:modified xsi:type="dcterms:W3CDTF">2014-07-04T07:16:42Z</dcterms:modified>
  <cp:category/>
  <cp:version/>
  <cp:contentType/>
  <cp:contentStatus/>
</cp:coreProperties>
</file>