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<sst xmlns="http://schemas.openxmlformats.org/spreadsheetml/2006/main" count="68" uniqueCount="61">
  <si>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</si>
  <si>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</si>
  <si>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</si>
  <si>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</si>
  <si>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</si>
  <si>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</si>
  <si>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</si>
  <si>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</si>
  <si>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</si>
  <si>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</si>
  <si>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</si>
  <si>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</si>
  <si>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</si>
  <si>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</si>
  <si>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</si>
  <si>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</si>
  <si>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</si>
  <si>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</si>
  <si>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</si>
  <si>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</si>
  <si>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</si>
  <si>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</si>
  <si>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</si>
  <si>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</si>
  <si>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</si>
  <si>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</si>
  <si>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</si>
  <si>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</si>
  <si>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</si>
  <si>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</si>
  <si>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</si>
  <si>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</si>
  <si>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</si>
  <si>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</si>
  <si>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</si>
  <si>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</si>
  <si>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</si>
  <si>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</si>
  <si>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</si>
  <si>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</si>
  <si>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</si>
  <si>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</si>
  <si>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</si>
  <si>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</si>
  <si>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</si>
  <si>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</si>
  <si>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</si>
  <si>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имущества жилого дома № 7/1  по ул. Центральная с 01.01.2011г. по 31.12.2011г.</t>
  </si>
  <si>
    <t>ОАО"ТСК", ОАО "Сертоловский Водоканал", ООО"ЦБИ"</t>
  </si>
  <si>
    <t>ООО "Уют-Сервис", договор управления № Н/2011-92 от 01.01.2011г.</t>
  </si>
  <si>
    <t>№ 7/1 по ул. Центральная с 01.01.2011г.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</si>
  <si>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189.49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</si>
  <si>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- 16.27 т.р.</t>
  </si>
  <si>
    <t>уборка кровли от ТБО и КГО - 2.50 т.р.</t>
  </si>
  <si>
    <t>ремонт отмостки - 72.39 т.р.</t>
  </si>
  <si>
    <t>ремонт кровли - 1.83 т.р.</t>
  </si>
  <si>
    <t>ремонт ЦО, смена манометра, термометра - 10.04 т.р.</t>
  </si>
  <si>
    <t>установка метал.дверей, смена замка - 71.77 т.р.</t>
  </si>
  <si>
    <t>установка информационных стендов - 5.63 т.р.</t>
  </si>
  <si>
    <t>изготовление шиберов, решетки - 5.38 т.р.</t>
  </si>
  <si>
    <t>прочее - 3.68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</si>
</sst>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21.00390625" style="29" customWidth="1"/>
    <col min="10" max="10" width="12.25390625" style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47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50.25" customHeight="1" thickBot="1">
      <c r="C9" s="9" t="s">
        <v>3</v>
      </c>
      <c r="D9" s="10" t="s">
        <v>34</v>
      </c>
      <c r="E9" s="11" t="s">
        <v>35</v>
      </c>
      <c r="F9" s="11" t="s">
        <v>36</v>
      </c>
      <c r="G9" s="11" t="s">
        <v>4</v>
      </c>
      <c r="H9" s="11" t="s">
        <v>37</v>
      </c>
      <c r="I9" s="10" t="s">
        <v>5</v>
      </c>
    </row>
    <row r="10" spans="3:9" ht="13.5" customHeight="1" thickBot="1">
      <c r="C10" s="50" t="s">
        <v>6</v>
      </c>
      <c r="D10" s="37"/>
      <c r="E10" s="37"/>
      <c r="F10" s="37"/>
      <c r="G10" s="37"/>
      <c r="H10" s="37"/>
      <c r="I10" s="51"/>
    </row>
    <row r="11" spans="3:9" ht="13.5" customHeight="1" thickBot="1">
      <c r="C11" s="12" t="s">
        <v>7</v>
      </c>
      <c r="D11" s="23">
        <v>0</v>
      </c>
      <c r="E11" s="13">
        <f>529115.22+1058515.2</f>
        <v>1587630.42</v>
      </c>
      <c r="F11" s="13">
        <f>1034336.33+451577.94</f>
        <v>1485914.27</v>
      </c>
      <c r="G11" s="13">
        <f>+E11</f>
        <v>1587630.42</v>
      </c>
      <c r="H11" s="13">
        <f>+D11+E11-F11</f>
        <v>101716.1499999999</v>
      </c>
      <c r="I11" s="40" t="s">
        <v>48</v>
      </c>
    </row>
    <row r="12" spans="3:9" ht="13.5" customHeight="1" thickBot="1">
      <c r="C12" s="12" t="s">
        <v>8</v>
      </c>
      <c r="D12" s="23">
        <v>0</v>
      </c>
      <c r="E12" s="14">
        <f>382593.88-11558.79+319194.38+3160.49</f>
        <v>693389.96</v>
      </c>
      <c r="F12" s="14">
        <f>328712.66+313775.56</f>
        <v>642488.22</v>
      </c>
      <c r="G12" s="13">
        <f>+E12</f>
        <v>693389.96</v>
      </c>
      <c r="H12" s="13">
        <f>+D12+E12-F12</f>
        <v>50901.73999999999</v>
      </c>
      <c r="I12" s="41"/>
    </row>
    <row r="13" spans="3:9" ht="13.5" customHeight="1" thickBot="1">
      <c r="C13" s="12" t="s">
        <v>9</v>
      </c>
      <c r="D13" s="23">
        <v>0</v>
      </c>
      <c r="E13" s="14">
        <f>129514.21+38.42+231810.51-6069.41</f>
        <v>355293.73000000004</v>
      </c>
      <c r="F13" s="14">
        <f>198093.1+126386.98</f>
        <v>324480.08</v>
      </c>
      <c r="G13" s="13">
        <f>+E13</f>
        <v>355293.73000000004</v>
      </c>
      <c r="H13" s="13">
        <f>+D13+E13-F13</f>
        <v>30813.650000000023</v>
      </c>
      <c r="I13" s="41"/>
    </row>
    <row r="14" spans="3:9" ht="13.5" customHeight="1" thickBot="1">
      <c r="C14" s="12" t="s">
        <v>10</v>
      </c>
      <c r="D14" s="23">
        <v>0</v>
      </c>
      <c r="E14" s="14">
        <f>43631.25+12.95+78102.45-1779.56+53420.84-1977.98+36441.84+350.46</f>
        <v>208202.24999999997</v>
      </c>
      <c r="F14" s="14">
        <f>35819.18+45775.63+66947.81+42577.88</f>
        <v>191120.5</v>
      </c>
      <c r="G14" s="13">
        <f>+E14</f>
        <v>208202.24999999997</v>
      </c>
      <c r="H14" s="13">
        <f>+D14+E14-F14</f>
        <v>17081.74999999997</v>
      </c>
      <c r="I14" s="42"/>
    </row>
    <row r="15" spans="3:9" ht="13.5" customHeight="1" thickBot="1">
      <c r="C15" s="12" t="s">
        <v>11</v>
      </c>
      <c r="D15" s="15">
        <f>SUM(D11:D14)</f>
        <v>0</v>
      </c>
      <c r="E15" s="15">
        <f>SUM(E11:E14)</f>
        <v>2844516.36</v>
      </c>
      <c r="F15" s="15">
        <f>SUM(F11:F14)</f>
        <v>2644003.0700000003</v>
      </c>
      <c r="G15" s="15">
        <f>SUM(G11:G14)</f>
        <v>2844516.36</v>
      </c>
      <c r="H15" s="15">
        <f>SUM(H11:H14)</f>
        <v>200513.2899999999</v>
      </c>
      <c r="I15" s="34"/>
    </row>
    <row r="16" spans="3:9" ht="13.5" customHeight="1" thickBot="1">
      <c r="C16" s="37" t="s">
        <v>12</v>
      </c>
      <c r="D16" s="37"/>
      <c r="E16" s="37"/>
      <c r="F16" s="37"/>
      <c r="G16" s="37"/>
      <c r="H16" s="37"/>
      <c r="I16" s="37"/>
    </row>
    <row r="17" spans="3:9" ht="39.75" customHeight="1" thickBot="1">
      <c r="C17" s="16" t="s">
        <v>3</v>
      </c>
      <c r="D17" s="10" t="s">
        <v>34</v>
      </c>
      <c r="E17" s="11" t="s">
        <v>35</v>
      </c>
      <c r="F17" s="11" t="s">
        <v>36</v>
      </c>
      <c r="G17" s="11" t="s">
        <v>4</v>
      </c>
      <c r="H17" s="11" t="s">
        <v>37</v>
      </c>
      <c r="I17" s="17" t="s">
        <v>13</v>
      </c>
    </row>
    <row r="18" spans="3:9" ht="17.25" customHeight="1" thickBot="1">
      <c r="C18" s="9" t="s">
        <v>14</v>
      </c>
      <c r="D18" s="35">
        <v>0</v>
      </c>
      <c r="E18" s="18">
        <v>1350755.96</v>
      </c>
      <c r="F18" s="18">
        <v>1264215.85</v>
      </c>
      <c r="G18" s="18">
        <f>+E18</f>
        <v>1350755.96</v>
      </c>
      <c r="H18" s="18">
        <f>+D18+E18-F18</f>
        <v>86540.10999999987</v>
      </c>
      <c r="I18" s="38" t="s">
        <v>49</v>
      </c>
    </row>
    <row r="19" spans="3:10" ht="18.75" customHeight="1" thickBot="1">
      <c r="C19" s="12" t="s">
        <v>15</v>
      </c>
      <c r="D19" s="23">
        <v>0</v>
      </c>
      <c r="E19" s="13">
        <v>213104.58</v>
      </c>
      <c r="F19" s="13">
        <v>199451.41</v>
      </c>
      <c r="G19" s="18">
        <v>189489.8</v>
      </c>
      <c r="H19" s="18">
        <f aca="true" t="shared" si="0" ref="H19:H25">+D19+E19-F19</f>
        <v>13653.169999999984</v>
      </c>
      <c r="I19" s="39"/>
      <c r="J19" s="19"/>
    </row>
    <row r="20" spans="3:9" ht="13.5" customHeight="1" hidden="1" thickBot="1">
      <c r="C20" s="16" t="s">
        <v>16</v>
      </c>
      <c r="D20" s="36"/>
      <c r="E20" s="13"/>
      <c r="F20" s="13"/>
      <c r="G20" s="18"/>
      <c r="H20" s="18">
        <f t="shared" si="0"/>
        <v>0</v>
      </c>
      <c r="I20" s="21"/>
    </row>
    <row r="21" spans="3:9" ht="22.5" customHeight="1" thickBot="1">
      <c r="C21" s="12" t="s">
        <v>17</v>
      </c>
      <c r="D21" s="23">
        <v>0</v>
      </c>
      <c r="E21" s="13">
        <v>187817.82</v>
      </c>
      <c r="F21" s="13">
        <v>175916.27</v>
      </c>
      <c r="G21" s="18">
        <f>+E21</f>
        <v>187817.82</v>
      </c>
      <c r="H21" s="18">
        <f t="shared" si="0"/>
        <v>11901.550000000017</v>
      </c>
      <c r="I21" s="21" t="s">
        <v>18</v>
      </c>
    </row>
    <row r="22" spans="3:9" ht="13.5" customHeight="1" thickBot="1">
      <c r="C22" s="12" t="s">
        <v>19</v>
      </c>
      <c r="D22" s="23">
        <v>0</v>
      </c>
      <c r="E22" s="13">
        <f>277036.73+187.02</f>
        <v>277223.75</v>
      </c>
      <c r="F22" s="13">
        <v>259474.63</v>
      </c>
      <c r="G22" s="18">
        <f>+E22</f>
        <v>277223.75</v>
      </c>
      <c r="H22" s="18">
        <f t="shared" si="0"/>
        <v>17749.119999999995</v>
      </c>
      <c r="I22" s="21" t="s">
        <v>20</v>
      </c>
    </row>
    <row r="23" spans="3:9" ht="13.5" customHeight="1" thickBot="1">
      <c r="C23" s="12" t="s">
        <v>21</v>
      </c>
      <c r="D23" s="23">
        <v>0</v>
      </c>
      <c r="E23" s="14">
        <v>13113.84</v>
      </c>
      <c r="F23" s="14">
        <v>12273.63</v>
      </c>
      <c r="G23" s="18">
        <f>+E23</f>
        <v>13113.84</v>
      </c>
      <c r="H23" s="18">
        <f t="shared" si="0"/>
        <v>840.210000000001</v>
      </c>
      <c r="I23" s="22" t="s">
        <v>22</v>
      </c>
    </row>
    <row r="24" spans="3:9" ht="13.5" customHeight="1" thickBot="1">
      <c r="C24" s="16" t="s">
        <v>23</v>
      </c>
      <c r="D24" s="23">
        <v>0</v>
      </c>
      <c r="E24" s="14">
        <v>148108.81</v>
      </c>
      <c r="F24" s="14">
        <v>137904.04</v>
      </c>
      <c r="G24" s="18">
        <f>+E24</f>
        <v>148108.81</v>
      </c>
      <c r="H24" s="18">
        <f t="shared" si="0"/>
        <v>10204.76999999999</v>
      </c>
      <c r="I24" s="21"/>
    </row>
    <row r="25" spans="3:9" ht="13.5" customHeight="1" thickBot="1">
      <c r="C25" s="12" t="s">
        <v>24</v>
      </c>
      <c r="D25" s="23">
        <v>0</v>
      </c>
      <c r="E25" s="14">
        <v>32785.32</v>
      </c>
      <c r="F25" s="14">
        <v>30684.82</v>
      </c>
      <c r="G25" s="18">
        <f>+E25</f>
        <v>32785.32</v>
      </c>
      <c r="H25" s="18">
        <f t="shared" si="0"/>
        <v>2100.5</v>
      </c>
      <c r="I25" s="22" t="s">
        <v>38</v>
      </c>
    </row>
    <row r="26" spans="3:9" s="24" customFormat="1" ht="13.5" customHeight="1" thickBot="1">
      <c r="C26" s="12" t="s">
        <v>11</v>
      </c>
      <c r="D26" s="15">
        <f>SUM(D18:D25)</f>
        <v>0</v>
      </c>
      <c r="E26" s="15">
        <f>SUM(E18:E25)</f>
        <v>2222910.08</v>
      </c>
      <c r="F26" s="15">
        <f>SUM(F18:F25)</f>
        <v>2079920.6500000001</v>
      </c>
      <c r="G26" s="15">
        <f>SUM(G18:G25)</f>
        <v>2199295.3</v>
      </c>
      <c r="H26" s="15">
        <f>SUM(H18:H25)</f>
        <v>142989.42999999988</v>
      </c>
      <c r="I26" s="20"/>
    </row>
    <row r="27" spans="3:9" ht="13.5" customHeight="1" thickBot="1">
      <c r="C27" s="43" t="s">
        <v>39</v>
      </c>
      <c r="D27" s="43"/>
      <c r="E27" s="43"/>
      <c r="F27" s="43"/>
      <c r="G27" s="43"/>
      <c r="H27" s="43"/>
      <c r="I27" s="43"/>
    </row>
    <row r="28" spans="3:9" ht="28.5" customHeight="1" thickBot="1">
      <c r="C28" s="25" t="s">
        <v>40</v>
      </c>
      <c r="D28" s="44" t="s">
        <v>41</v>
      </c>
      <c r="E28" s="45"/>
      <c r="F28" s="45"/>
      <c r="G28" s="45"/>
      <c r="H28" s="46"/>
      <c r="I28" s="26" t="s">
        <v>42</v>
      </c>
    </row>
    <row r="29" spans="3:8" ht="14.25" customHeight="1">
      <c r="C29" s="27" t="s">
        <v>43</v>
      </c>
      <c r="D29" s="27"/>
      <c r="E29" s="27"/>
      <c r="F29" s="27"/>
      <c r="G29" s="27"/>
      <c r="H29" s="28">
        <f>+H15+H26</f>
        <v>343502.71999999974</v>
      </c>
    </row>
  </sheetData>
  <sheetProtection/>
  <mergeCells count="10">
    <mergeCell ref="C16:I16"/>
    <mergeCell ref="I18:I19"/>
    <mergeCell ref="I11:I14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625" style="0" customWidth="1"/>
  </cols>
  <sheetData>
    <row r="1" spans="1:9" ht="12.75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50</v>
      </c>
      <c r="B3" s="52"/>
      <c r="C3" s="52"/>
      <c r="D3" s="52"/>
      <c r="E3" s="52"/>
      <c r="F3" s="52"/>
      <c r="G3" s="52"/>
      <c r="H3" s="52"/>
      <c r="I3" s="52"/>
    </row>
    <row r="4" spans="1:9" ht="51">
      <c r="A4" s="30" t="s">
        <v>27</v>
      </c>
      <c r="B4" s="31" t="s">
        <v>44</v>
      </c>
      <c r="C4" s="31" t="s">
        <v>45</v>
      </c>
      <c r="D4" s="31" t="s">
        <v>28</v>
      </c>
      <c r="E4" s="31" t="s">
        <v>29</v>
      </c>
      <c r="F4" s="31" t="s">
        <v>30</v>
      </c>
      <c r="G4" s="31" t="s">
        <v>31</v>
      </c>
      <c r="H4" s="31" t="s">
        <v>46</v>
      </c>
      <c r="I4" s="30" t="s">
        <v>32</v>
      </c>
    </row>
    <row r="5" spans="1:9" ht="15">
      <c r="A5" s="32" t="s">
        <v>33</v>
      </c>
      <c r="B5" s="33">
        <v>0</v>
      </c>
      <c r="C5" s="33">
        <v>0</v>
      </c>
      <c r="D5" s="33">
        <v>213.10458</v>
      </c>
      <c r="E5" s="33">
        <v>199.45141</v>
      </c>
      <c r="F5" s="33">
        <v>2.16</v>
      </c>
      <c r="G5" s="33">
        <v>189.4898</v>
      </c>
      <c r="H5" s="33">
        <v>13.65317</v>
      </c>
      <c r="I5" s="33">
        <f>B5+D5+F5-G5</f>
        <v>25.774779999999993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2011-03-25T07:22:13Z</dcterms:created>
  <dcterms:modified xsi:type="dcterms:W3CDTF">2013-06-04T10:50:18Z</dcterms:modified>
  <cp:category/>
  <cp:version/>
  <cp:contentType/>
  <cp:contentStatus/>
</cp:coreProperties>
</file>