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<sst xmlns="http://schemas.openxmlformats.org/spreadsheetml/2006/main" count="67" uniqueCount="60">
  <si>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</si>
  <si>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</si>
  <si>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</si>
  <si>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</si>
  <si>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</si>
  <si>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</si>
  <si>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</si>
  <si>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</si>
  <si>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</si>
  <si>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</si>
  <si>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</si>
  <si>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</si>
  <si>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</si>
  <si>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</si>
  <si>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</si>
  <si>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</si>
  <si>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</si>
  <si>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</si>
  <si>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</si>
  <si>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</si>
  <si>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</si>
  <si>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</si>
  <si>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</si>
  <si>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</si>
  <si>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</si>
  <si>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</si>
  <si>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</si>
  <si>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</si>
  <si>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</si>
  <si>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</si>
  <si>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</si>
  <si>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</si>
  <si>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</si>
  <si>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</si>
  <si>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</si>
  <si>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</si>
  <si>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</si>
  <si>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</si>
  <si>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</si>
  <si>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Остаток на 01.01.2011г., тыс.руб. (получено)</t>
  </si>
  <si>
    <t>ОАО"ТСК", ОАО "Сертоловский Водоканал", ООО"ЦБИ"</t>
  </si>
  <si>
    <t>ООО "Уют-Сервис", договор управления № Н/2011-92 от 01.01.2011г.</t>
  </si>
  <si>
    <t>имущества жилого дома № 7/1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</si>
  <si>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</si>
  <si>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</si>
  <si>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</si>
  <si>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</si>
  <si>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</si>
  <si>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7/1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</si>
  <si>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</si>
  <si>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</si>
  <si>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82,68 </t>
    </r>
    <r>
      <rPr>
        <sz val="10"/>
        <rFont val="Arial Cyr"/>
        <family val="0"/>
      </rPr>
      <t>тыс.рублей, в том числе:</t>
    </r>
  </si>
  <si>
    <t>ремонт кровли козырьков - 13,32 т.р.</t>
  </si>
  <si>
    <t>очистка кровли и козырьков от снега - 25,53 т.р.</t>
  </si>
  <si>
    <t>ремонт ливневой канализации, смена радиатора, труб, кранов - 11,82 т.р.</t>
  </si>
  <si>
    <t>ремонт лифтового оборудования - 29,59 т.р.</t>
  </si>
  <si>
    <t>ремонт освещения - 1,68 т.р.</t>
  </si>
  <si>
    <t>окраска баков - 0,35 т.р.</t>
  </si>
  <si>
    <t>заделка подвального окна - 0,18 т.р.</t>
  </si>
  <si>
    <t>смена навесного замка - 0,21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</si>
</sst>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 applyFont="1">
      <alignment/>
      <protection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1" sqref="C31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33.375" style="29" customWidth="1"/>
    <col min="10" max="10" width="12.2539062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42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50" t="s">
        <v>6</v>
      </c>
      <c r="D10" s="51"/>
      <c r="E10" s="51"/>
      <c r="F10" s="51"/>
      <c r="G10" s="51"/>
      <c r="H10" s="51"/>
      <c r="I10" s="52"/>
    </row>
    <row r="11" spans="3:9" ht="13.5" customHeight="1" thickBot="1">
      <c r="C11" s="12" t="s">
        <v>7</v>
      </c>
      <c r="D11" s="23">
        <v>101716.1499999999</v>
      </c>
      <c r="E11" s="13">
        <f>660978.51+204609.25+968854.53</f>
        <v>1834442.29</v>
      </c>
      <c r="F11" s="13">
        <f>907028.01+870184.49</f>
        <v>1777212.5</v>
      </c>
      <c r="G11" s="13">
        <v>2052058.77</v>
      </c>
      <c r="H11" s="13">
        <f>+D11+E11-F11</f>
        <v>158945.93999999994</v>
      </c>
      <c r="I11" s="53" t="s">
        <v>40</v>
      </c>
    </row>
    <row r="12" spans="3:9" ht="13.5" customHeight="1" thickBot="1">
      <c r="C12" s="12" t="s">
        <v>8</v>
      </c>
      <c r="D12" s="23">
        <v>50901.73999999999</v>
      </c>
      <c r="E12" s="14">
        <f>260405.87-18832.98+494890.8-16244.49</f>
        <v>720219.2</v>
      </c>
      <c r="F12" s="14">
        <f>262762.21+416032.97</f>
        <v>678795.1799999999</v>
      </c>
      <c r="G12" s="13">
        <v>715471.93</v>
      </c>
      <c r="H12" s="13">
        <f>+D12+E12-F12</f>
        <v>92325.76000000001</v>
      </c>
      <c r="I12" s="54"/>
    </row>
    <row r="13" spans="3:9" ht="13.5" customHeight="1" thickBot="1">
      <c r="C13" s="12" t="s">
        <v>9</v>
      </c>
      <c r="D13" s="23">
        <v>30813.650000000023</v>
      </c>
      <c r="E13" s="14">
        <f>260949.78-6919.92+141514.21-7841.75</f>
        <v>387702.31999999995</v>
      </c>
      <c r="F13" s="14">
        <f>220586.95+149123.7</f>
        <v>369710.65</v>
      </c>
      <c r="G13" s="13">
        <f>+E13</f>
        <v>387702.31999999995</v>
      </c>
      <c r="H13" s="13">
        <f>+D13+E13-F13</f>
        <v>48805.31999999995</v>
      </c>
      <c r="I13" s="54"/>
    </row>
    <row r="14" spans="3:9" ht="13.5" customHeight="1" thickBot="1">
      <c r="C14" s="12" t="s">
        <v>10</v>
      </c>
      <c r="D14" s="23">
        <v>17081.74999999997</v>
      </c>
      <c r="E14" s="14">
        <f>87910.27-2332.38+47667.51-2644.35+64253.89-2307.41+31041.36-1987.46</f>
        <v>221601.43000000002</v>
      </c>
      <c r="F14" s="14">
        <f>74308.86+50258.25+31917.73+53583.1</f>
        <v>210067.94</v>
      </c>
      <c r="G14" s="13">
        <f>+E14</f>
        <v>221601.43000000002</v>
      </c>
      <c r="H14" s="13">
        <f>+D14+E14-F14</f>
        <v>28615.23999999999</v>
      </c>
      <c r="I14" s="55"/>
    </row>
    <row r="15" spans="3:9" ht="13.5" customHeight="1" thickBot="1">
      <c r="C15" s="12" t="s">
        <v>11</v>
      </c>
      <c r="D15" s="15">
        <f>SUM(D11:D14)</f>
        <v>200513.2899999999</v>
      </c>
      <c r="E15" s="15">
        <f>SUM(E11:E14)</f>
        <v>3163965.24</v>
      </c>
      <c r="F15" s="15">
        <f>SUM(F11:F14)</f>
        <v>3035786.2699999996</v>
      </c>
      <c r="G15" s="15">
        <f>SUM(G11:G14)</f>
        <v>3376834.45</v>
      </c>
      <c r="H15" s="15">
        <f>SUM(H11:H14)</f>
        <v>328692.2599999999</v>
      </c>
      <c r="I15" s="34"/>
    </row>
    <row r="16" spans="3:9" ht="13.5" customHeight="1" thickBot="1">
      <c r="C16" s="51" t="s">
        <v>12</v>
      </c>
      <c r="D16" s="51"/>
      <c r="E16" s="51"/>
      <c r="F16" s="51"/>
      <c r="G16" s="51"/>
      <c r="H16" s="51"/>
      <c r="I16" s="51"/>
    </row>
    <row r="17" spans="3:9" ht="38.25" customHeight="1" thickBot="1">
      <c r="C17" s="16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7" t="s">
        <v>13</v>
      </c>
    </row>
    <row r="18" spans="3:9" ht="13.5" customHeight="1" thickBot="1">
      <c r="C18" s="9" t="s">
        <v>14</v>
      </c>
      <c r="D18" s="35">
        <v>86540.10999999987</v>
      </c>
      <c r="E18" s="18">
        <v>1364181.32</v>
      </c>
      <c r="F18" s="18">
        <v>1325169.1</v>
      </c>
      <c r="G18" s="18">
        <f>+E18</f>
        <v>1364181.32</v>
      </c>
      <c r="H18" s="18">
        <f>+D18+E18-F18</f>
        <v>125552.32999999984</v>
      </c>
      <c r="I18" s="41" t="s">
        <v>41</v>
      </c>
    </row>
    <row r="19" spans="3:10" ht="14.25" customHeight="1" thickBot="1">
      <c r="C19" s="12" t="s">
        <v>15</v>
      </c>
      <c r="D19" s="23">
        <v>13653.169999999984</v>
      </c>
      <c r="E19" s="13">
        <v>236724.5</v>
      </c>
      <c r="F19" s="13">
        <v>227418.82</v>
      </c>
      <c r="G19" s="18">
        <v>82679.04</v>
      </c>
      <c r="H19" s="18">
        <f aca="true" t="shared" si="0" ref="H19:H25">+D19+E19-F19</f>
        <v>22958.849999999977</v>
      </c>
      <c r="I19" s="42"/>
      <c r="J19" s="19"/>
    </row>
    <row r="20" spans="3:9" ht="13.5" customHeight="1" hidden="1">
      <c r="C20" s="16" t="s">
        <v>16</v>
      </c>
      <c r="D20" s="36">
        <v>0</v>
      </c>
      <c r="E20" s="13"/>
      <c r="F20" s="13"/>
      <c r="G20" s="18"/>
      <c r="H20" s="18">
        <f t="shared" si="0"/>
        <v>0</v>
      </c>
      <c r="I20" s="21"/>
    </row>
    <row r="21" spans="3:9" ht="12.75" customHeight="1" thickBot="1">
      <c r="C21" s="12" t="s">
        <v>17</v>
      </c>
      <c r="D21" s="23">
        <v>11901.550000000017</v>
      </c>
      <c r="E21" s="13">
        <v>192242.44</v>
      </c>
      <c r="F21" s="13">
        <v>186144.45</v>
      </c>
      <c r="G21" s="18">
        <f>+E21</f>
        <v>192242.44</v>
      </c>
      <c r="H21" s="18">
        <f t="shared" si="0"/>
        <v>17999.540000000008</v>
      </c>
      <c r="I21" s="21" t="s">
        <v>18</v>
      </c>
    </row>
    <row r="22" spans="3:9" ht="13.5" customHeight="1" thickBot="1">
      <c r="C22" s="12" t="s">
        <v>19</v>
      </c>
      <c r="D22" s="23">
        <v>17749.119999999995</v>
      </c>
      <c r="E22" s="13">
        <v>283873.51</v>
      </c>
      <c r="F22" s="13">
        <v>275273.76</v>
      </c>
      <c r="G22" s="18">
        <v>264339.18</v>
      </c>
      <c r="H22" s="18">
        <f t="shared" si="0"/>
        <v>26348.869999999995</v>
      </c>
      <c r="I22" s="21" t="s">
        <v>20</v>
      </c>
    </row>
    <row r="23" spans="3:9" ht="13.5" customHeight="1" thickBot="1">
      <c r="C23" s="12" t="s">
        <v>21</v>
      </c>
      <c r="D23" s="23">
        <v>840.210000000001</v>
      </c>
      <c r="E23" s="14">
        <v>13098.66</v>
      </c>
      <c r="F23" s="14">
        <v>12741.36</v>
      </c>
      <c r="G23" s="18">
        <f>+E23</f>
        <v>13098.66</v>
      </c>
      <c r="H23" s="18">
        <f t="shared" si="0"/>
        <v>1197.5100000000002</v>
      </c>
      <c r="I23" s="22" t="s">
        <v>22</v>
      </c>
    </row>
    <row r="24" spans="3:9" ht="13.5" customHeight="1" thickBot="1">
      <c r="C24" s="16" t="s">
        <v>23</v>
      </c>
      <c r="D24" s="23">
        <v>10204.76999999999</v>
      </c>
      <c r="E24" s="14">
        <v>154260.51</v>
      </c>
      <c r="F24" s="14">
        <v>148160.92</v>
      </c>
      <c r="G24" s="18">
        <f>+E24</f>
        <v>154260.51</v>
      </c>
      <c r="H24" s="18">
        <f t="shared" si="0"/>
        <v>16304.359999999986</v>
      </c>
      <c r="I24" s="21"/>
    </row>
    <row r="25" spans="3:9" ht="13.5" customHeight="1" thickBot="1">
      <c r="C25" s="12" t="s">
        <v>24</v>
      </c>
      <c r="D25" s="23">
        <v>2100.5</v>
      </c>
      <c r="E25" s="14">
        <v>33428.63</v>
      </c>
      <c r="F25" s="14">
        <v>32435.31</v>
      </c>
      <c r="G25" s="18">
        <f>+E25</f>
        <v>33428.63</v>
      </c>
      <c r="H25" s="18">
        <f t="shared" si="0"/>
        <v>3093.819999999996</v>
      </c>
      <c r="I25" s="22" t="s">
        <v>34</v>
      </c>
    </row>
    <row r="26" spans="3:9" s="24" customFormat="1" ht="13.5" customHeight="1" thickBot="1">
      <c r="C26" s="12" t="s">
        <v>11</v>
      </c>
      <c r="D26" s="15">
        <f>SUM(D18:D25)</f>
        <v>142989.42999999988</v>
      </c>
      <c r="E26" s="15">
        <f>SUM(E18:E25)</f>
        <v>2277809.57</v>
      </c>
      <c r="F26" s="15">
        <f>SUM(F18:F25)</f>
        <v>2207343.72</v>
      </c>
      <c r="G26" s="15">
        <f>SUM(G18:G25)</f>
        <v>2104229.78</v>
      </c>
      <c r="H26" s="15">
        <f>SUM(H18:H25)</f>
        <v>213455.27999999982</v>
      </c>
      <c r="I26" s="20"/>
    </row>
    <row r="27" spans="3:9" ht="13.5" customHeight="1" thickBot="1">
      <c r="C27" s="43" t="s">
        <v>35</v>
      </c>
      <c r="D27" s="43"/>
      <c r="E27" s="43"/>
      <c r="F27" s="43"/>
      <c r="G27" s="43"/>
      <c r="H27" s="43"/>
      <c r="I27" s="43"/>
    </row>
    <row r="28" spans="3:9" ht="28.5" customHeight="1" thickBot="1">
      <c r="C28" s="25" t="s">
        <v>36</v>
      </c>
      <c r="D28" s="44" t="s">
        <v>37</v>
      </c>
      <c r="E28" s="45"/>
      <c r="F28" s="45"/>
      <c r="G28" s="45"/>
      <c r="H28" s="46"/>
      <c r="I28" s="26" t="s">
        <v>38</v>
      </c>
    </row>
    <row r="29" spans="3:8" ht="26.25" customHeight="1">
      <c r="C29" s="27" t="s">
        <v>47</v>
      </c>
      <c r="D29" s="27"/>
      <c r="E29" s="27"/>
      <c r="F29" s="27"/>
      <c r="G29" s="27"/>
      <c r="H29" s="28">
        <f>+H15+H26</f>
        <v>542147.5399999997</v>
      </c>
    </row>
    <row r="30" spans="3:4" ht="15">
      <c r="C30" s="37"/>
      <c r="D30" s="37"/>
    </row>
    <row r="31" ht="12.75" customHeight="1">
      <c r="C31" s="38"/>
    </row>
    <row r="33" spans="4:6" ht="12.75">
      <c r="D33" s="39"/>
      <c r="E33" s="39"/>
      <c r="F33" s="39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56" t="s">
        <v>25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26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6" t="s">
        <v>48</v>
      </c>
      <c r="B3" s="56"/>
      <c r="C3" s="56"/>
      <c r="D3" s="56"/>
      <c r="E3" s="56"/>
      <c r="F3" s="56"/>
      <c r="G3" s="56"/>
      <c r="H3" s="56"/>
      <c r="I3" s="56"/>
    </row>
    <row r="4" spans="1:9" ht="51">
      <c r="A4" s="30" t="s">
        <v>27</v>
      </c>
      <c r="B4" s="30" t="s">
        <v>49</v>
      </c>
      <c r="C4" s="31" t="s">
        <v>39</v>
      </c>
      <c r="D4" s="31" t="s">
        <v>28</v>
      </c>
      <c r="E4" s="31" t="s">
        <v>29</v>
      </c>
      <c r="F4" s="31" t="s">
        <v>30</v>
      </c>
      <c r="G4" s="31" t="s">
        <v>31</v>
      </c>
      <c r="H4" s="30" t="s">
        <v>50</v>
      </c>
      <c r="I4" s="30" t="s">
        <v>32</v>
      </c>
    </row>
    <row r="5" spans="1:9" ht="15">
      <c r="A5" s="32" t="s">
        <v>33</v>
      </c>
      <c r="B5" s="33">
        <v>25.774779999999993</v>
      </c>
      <c r="C5" s="33">
        <v>0</v>
      </c>
      <c r="D5" s="33">
        <v>236.7245</v>
      </c>
      <c r="E5" s="33">
        <v>227.41882</v>
      </c>
      <c r="F5" s="33">
        <v>2.16</v>
      </c>
      <c r="G5" s="33">
        <v>82.67904</v>
      </c>
      <c r="H5" s="33">
        <v>22.95885</v>
      </c>
      <c r="I5" s="33">
        <f>B5+D5+F5-G5</f>
        <v>181.98024000000004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5">
      <c r="A11" s="40" t="s">
        <v>55</v>
      </c>
    </row>
    <row r="12" ht="15">
      <c r="A12" s="40" t="s">
        <v>56</v>
      </c>
    </row>
    <row r="13" ht="15">
      <c r="A13" s="40" t="s">
        <v>57</v>
      </c>
    </row>
    <row r="14" ht="12.75">
      <c r="A14" t="s">
        <v>58</v>
      </c>
    </row>
    <row r="15" ht="12.75">
      <c r="A15" t="s">
        <v>59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2011-03-25T07:22:13Z</dcterms:created>
  <dcterms:modified xsi:type="dcterms:W3CDTF">2013-04-16T12:24:42Z</dcterms:modified>
  <cp:category/>
  <cp:version/>
  <cp:contentType/>
  <cp:contentStatus/>
</cp:coreProperties>
</file>