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<sst xmlns="http://schemas.openxmlformats.org/spreadsheetml/2006/main" count="66" uniqueCount="59">
  <si>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</si>
  <si>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</si>
  <si>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</si>
  <si>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</si>
  <si>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</si>
  <si>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</si>
  <si>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</si>
  <si>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</si>
  <si>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</si>
  <si>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</si>
  <si>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</si>
  <si>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</si>
  <si>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</si>
  <si>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</si>
  <si>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</si>
  <si>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</si>
  <si>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</si>
  <si>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</si>
  <si>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</si>
  <si>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</si>
  <si>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</si>
  <si>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</si>
  <si>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</si>
  <si>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</si>
  <si>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</si>
  <si>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</si>
  <si>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</si>
  <si>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</si>
  <si>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</si>
  <si>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</si>
  <si>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</si>
  <si>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</si>
  <si>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</si>
  <si>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</si>
  <si>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</si>
  <si>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</si>
  <si>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</si>
  <si>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</si>
  <si>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</si>
  <si>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</si>
  <si>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</si>
  <si>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</si>
  <si>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</si>
  <si>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</si>
  <si>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</si>
  <si>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</si>
  <si>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</si>
  <si>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</si>
  <si>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очистка кровли, козырьков от снега - 12.12 т.р.</t>
  </si>
  <si>
    <t>уборка кровли и лифтовых шахт - 2.59 т.р.</t>
  </si>
  <si>
    <t>имущества жилого дома № 8/2  по ул. Центральная с 01.01.2011г. по 31.12.2011г.</t>
  </si>
  <si>
    <t>ООО "Уют-Сервис", договор управления № Н/2011-90 от 01.01.2011г.</t>
  </si>
  <si>
    <t>№ 8/2 по ул. Центральная с 01.01.2011г.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</si>
  <si>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33.43 </t>
    </r>
    <r>
      <rPr>
        <sz val="10"/>
        <rFont val="Arial Cyr"/>
        <family val="0"/>
      </rPr>
      <t>тыс.рублей, в том числе:</t>
    </r>
  </si>
  <si>
    <t>окраска фасада, входных дверей, мусоропроводных камер - 1.74 т.р.</t>
  </si>
  <si>
    <t>смена кранов, труб, манометров - 7.61 т.р.</t>
  </si>
  <si>
    <t>изготовление шиберов - 2.40 т.р.</t>
  </si>
  <si>
    <t>установка информационного стенда - 4.10 т.р.</t>
  </si>
  <si>
    <t>прочее - 2.87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</si>
</sst>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21.00390625" style="31" customWidth="1"/>
    <col min="10" max="10" width="12.2539062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50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38</v>
      </c>
      <c r="E9" s="11" t="s">
        <v>39</v>
      </c>
      <c r="F9" s="11" t="s">
        <v>40</v>
      </c>
      <c r="G9" s="11" t="s">
        <v>4</v>
      </c>
      <c r="H9" s="11" t="s">
        <v>41</v>
      </c>
      <c r="I9" s="10" t="s">
        <v>5</v>
      </c>
    </row>
    <row r="10" spans="3:9" ht="13.5" customHeight="1" thickBot="1">
      <c r="C10" s="50" t="s">
        <v>6</v>
      </c>
      <c r="D10" s="37"/>
      <c r="E10" s="37"/>
      <c r="F10" s="37"/>
      <c r="G10" s="37"/>
      <c r="H10" s="37"/>
      <c r="I10" s="51"/>
    </row>
    <row r="11" spans="3:9" ht="13.5" customHeight="1" thickBot="1">
      <c r="C11" s="12" t="s">
        <v>7</v>
      </c>
      <c r="D11" s="13">
        <v>0</v>
      </c>
      <c r="E11" s="14">
        <f>1541377.8+59.99</f>
        <v>1541437.79</v>
      </c>
      <c r="F11" s="14">
        <v>1448625.05</v>
      </c>
      <c r="G11" s="14">
        <f>+E11</f>
        <v>1541437.79</v>
      </c>
      <c r="H11" s="14">
        <f>+D11+E11-F11</f>
        <v>92812.73999999999</v>
      </c>
      <c r="I11" s="44" t="s">
        <v>42</v>
      </c>
    </row>
    <row r="12" spans="3:9" ht="13.5" customHeight="1" thickBot="1">
      <c r="C12" s="12" t="s">
        <v>8</v>
      </c>
      <c r="D12" s="13">
        <v>0</v>
      </c>
      <c r="E12" s="15">
        <f>475529.43-25855.59</f>
        <v>449673.83999999997</v>
      </c>
      <c r="F12" s="15">
        <v>418061.1</v>
      </c>
      <c r="G12" s="14">
        <f>+E12</f>
        <v>449673.83999999997</v>
      </c>
      <c r="H12" s="14">
        <f>+D12+E12-F12</f>
        <v>31612.73999999999</v>
      </c>
      <c r="I12" s="45"/>
    </row>
    <row r="13" spans="3:9" ht="13.5" customHeight="1" thickBot="1">
      <c r="C13" s="12" t="s">
        <v>9</v>
      </c>
      <c r="D13" s="13">
        <v>0</v>
      </c>
      <c r="E13" s="15">
        <f>93308.33-2917.26+167229.67-11184.62</f>
        <v>246436.12000000002</v>
      </c>
      <c r="F13" s="15">
        <f>89571.48+137146.47</f>
        <v>226717.95</v>
      </c>
      <c r="G13" s="14">
        <f>+E13</f>
        <v>246436.12000000002</v>
      </c>
      <c r="H13" s="14">
        <f>+D13+E13-F13</f>
        <v>19718.170000000013</v>
      </c>
      <c r="I13" s="45"/>
    </row>
    <row r="14" spans="3:9" ht="13.5" customHeight="1" thickBot="1">
      <c r="C14" s="12" t="s">
        <v>10</v>
      </c>
      <c r="D14" s="13">
        <v>0</v>
      </c>
      <c r="E14" s="15">
        <f>52681.78-2842.62+56329.99-2817.71+31473.75-990.74</f>
        <v>133834.45</v>
      </c>
      <c r="F14" s="15">
        <f>30202.1+46204.79+46331.46</f>
        <v>122738.35</v>
      </c>
      <c r="G14" s="14">
        <f>+E14</f>
        <v>133834.45</v>
      </c>
      <c r="H14" s="14">
        <f>+D14+E14-F14</f>
        <v>11096.100000000006</v>
      </c>
      <c r="I14" s="46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2371382.2</v>
      </c>
      <c r="F15" s="16">
        <f>SUM(F11:F14)</f>
        <v>2216142.4499999997</v>
      </c>
      <c r="G15" s="16">
        <f>SUM(G11:G14)</f>
        <v>2371382.2</v>
      </c>
      <c r="H15" s="16">
        <f>SUM(H11:H14)</f>
        <v>155239.75</v>
      </c>
      <c r="I15" s="36"/>
    </row>
    <row r="16" spans="3:9" ht="13.5" customHeight="1" thickBot="1">
      <c r="C16" s="37" t="s">
        <v>12</v>
      </c>
      <c r="D16" s="37"/>
      <c r="E16" s="37"/>
      <c r="F16" s="37"/>
      <c r="G16" s="37"/>
      <c r="H16" s="37"/>
      <c r="I16" s="37"/>
    </row>
    <row r="17" spans="3:9" ht="39.75" customHeight="1" thickBot="1">
      <c r="C17" s="17" t="s">
        <v>3</v>
      </c>
      <c r="D17" s="10" t="s">
        <v>38</v>
      </c>
      <c r="E17" s="11" t="s">
        <v>39</v>
      </c>
      <c r="F17" s="11" t="s">
        <v>40</v>
      </c>
      <c r="G17" s="11" t="s">
        <v>4</v>
      </c>
      <c r="H17" s="11" t="s">
        <v>41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f>1064622.96+33.74</f>
        <v>1064656.7</v>
      </c>
      <c r="F18" s="20">
        <v>1000551.36</v>
      </c>
      <c r="G18" s="20">
        <f>+E18</f>
        <v>1064656.7</v>
      </c>
      <c r="H18" s="20">
        <f>+D18+E18-F18</f>
        <v>64105.33999999997</v>
      </c>
      <c r="I18" s="38" t="s">
        <v>51</v>
      </c>
    </row>
    <row r="19" spans="3:10" ht="18.75" customHeight="1" thickBot="1">
      <c r="C19" s="12" t="s">
        <v>15</v>
      </c>
      <c r="D19" s="13">
        <v>0</v>
      </c>
      <c r="E19" s="14">
        <f>167962.44+5.33</f>
        <v>167967.77</v>
      </c>
      <c r="F19" s="14">
        <v>157854.07</v>
      </c>
      <c r="G19" s="20">
        <v>33433.45</v>
      </c>
      <c r="H19" s="20">
        <f aca="true" t="shared" si="0" ref="H19:H25">+D19+E19-F19</f>
        <v>10113.699999999983</v>
      </c>
      <c r="I19" s="39"/>
      <c r="J19" s="21"/>
    </row>
    <row r="20" spans="3:9" ht="13.5" customHeight="1" hidden="1" thickBot="1">
      <c r="C20" s="17" t="s">
        <v>16</v>
      </c>
      <c r="D20" s="22"/>
      <c r="E20" s="14"/>
      <c r="F20" s="14"/>
      <c r="G20" s="20"/>
      <c r="H20" s="20">
        <f t="shared" si="0"/>
        <v>0</v>
      </c>
      <c r="I20" s="24"/>
    </row>
    <row r="21" spans="3:9" ht="22.5" customHeight="1" thickBot="1">
      <c r="C21" s="12" t="s">
        <v>17</v>
      </c>
      <c r="D21" s="13">
        <v>0</v>
      </c>
      <c r="E21" s="14">
        <f>146908.68+4.81</f>
        <v>146913.49</v>
      </c>
      <c r="F21" s="14">
        <v>137879.51</v>
      </c>
      <c r="G21" s="20">
        <f>+E21</f>
        <v>146913.49</v>
      </c>
      <c r="H21" s="20">
        <f t="shared" si="0"/>
        <v>9033.979999999981</v>
      </c>
      <c r="I21" s="24" t="s">
        <v>18</v>
      </c>
    </row>
    <row r="22" spans="3:9" ht="13.5" customHeight="1" thickBot="1">
      <c r="C22" s="12" t="s">
        <v>19</v>
      </c>
      <c r="D22" s="13">
        <v>0</v>
      </c>
      <c r="E22" s="14">
        <f>218350.92+6.92</f>
        <v>218357.84000000003</v>
      </c>
      <c r="F22" s="14">
        <v>205210.04</v>
      </c>
      <c r="G22" s="20">
        <f>+E22</f>
        <v>218357.84000000003</v>
      </c>
      <c r="H22" s="20">
        <f t="shared" si="0"/>
        <v>13147.800000000017</v>
      </c>
      <c r="I22" s="24" t="s">
        <v>20</v>
      </c>
    </row>
    <row r="23" spans="3:9" ht="13.5" customHeight="1" thickBot="1">
      <c r="C23" s="12" t="s">
        <v>21</v>
      </c>
      <c r="D23" s="13">
        <v>0</v>
      </c>
      <c r="E23" s="15">
        <f>10982.76+0.35</f>
        <v>10983.11</v>
      </c>
      <c r="F23" s="15">
        <v>10321.77</v>
      </c>
      <c r="G23" s="20">
        <f>+E23</f>
        <v>10983.11</v>
      </c>
      <c r="H23" s="20">
        <f t="shared" si="0"/>
        <v>661.3400000000001</v>
      </c>
      <c r="I23" s="25" t="s">
        <v>22</v>
      </c>
    </row>
    <row r="24" spans="3:9" ht="13.5" customHeight="1" thickBot="1">
      <c r="C24" s="17" t="s">
        <v>23</v>
      </c>
      <c r="D24" s="13">
        <v>0</v>
      </c>
      <c r="E24" s="15">
        <f>121791.04+70.35</f>
        <v>121861.39</v>
      </c>
      <c r="F24" s="15">
        <v>113867.6</v>
      </c>
      <c r="G24" s="20">
        <f>+E24</f>
        <v>121861.39</v>
      </c>
      <c r="H24" s="20">
        <f t="shared" si="0"/>
        <v>7993.789999999994</v>
      </c>
      <c r="I24" s="24"/>
    </row>
    <row r="25" spans="3:9" ht="13.5" customHeight="1" thickBot="1">
      <c r="C25" s="12" t="s">
        <v>24</v>
      </c>
      <c r="D25" s="13">
        <v>0</v>
      </c>
      <c r="E25" s="15">
        <f>32946.36+1.04</f>
        <v>32947.4</v>
      </c>
      <c r="F25" s="15">
        <v>30963.55</v>
      </c>
      <c r="G25" s="20">
        <f>+E25</f>
        <v>32947.4</v>
      </c>
      <c r="H25" s="20">
        <f t="shared" si="0"/>
        <v>1983.8500000000022</v>
      </c>
      <c r="I25" s="25" t="s">
        <v>43</v>
      </c>
    </row>
    <row r="26" spans="3:9" s="26" customFormat="1" ht="13.5" customHeight="1" thickBot="1">
      <c r="C26" s="12" t="s">
        <v>11</v>
      </c>
      <c r="D26" s="16">
        <f>SUM(D18:D25)</f>
        <v>0</v>
      </c>
      <c r="E26" s="16">
        <f>SUM(E18:E25)</f>
        <v>1763687.7</v>
      </c>
      <c r="F26" s="16">
        <f>SUM(F18:F25)</f>
        <v>1656647.9000000001</v>
      </c>
      <c r="G26" s="16">
        <f>SUM(G18:G25)</f>
        <v>1629153.38</v>
      </c>
      <c r="H26" s="16">
        <f>SUM(H18:H25)</f>
        <v>107039.79999999994</v>
      </c>
      <c r="I26" s="23"/>
    </row>
    <row r="27" spans="3:9" ht="13.5" customHeight="1" thickBot="1">
      <c r="C27" s="40" t="s">
        <v>25</v>
      </c>
      <c r="D27" s="40"/>
      <c r="E27" s="40"/>
      <c r="F27" s="40"/>
      <c r="G27" s="40"/>
      <c r="H27" s="40"/>
      <c r="I27" s="40"/>
    </row>
    <row r="28" spans="3:9" ht="28.5" customHeight="1" thickBot="1">
      <c r="C28" s="27" t="s">
        <v>26</v>
      </c>
      <c r="D28" s="41" t="s">
        <v>27</v>
      </c>
      <c r="E28" s="42"/>
      <c r="F28" s="42"/>
      <c r="G28" s="42"/>
      <c r="H28" s="43"/>
      <c r="I28" s="28" t="s">
        <v>28</v>
      </c>
    </row>
    <row r="29" spans="3:8" ht="14.25" customHeight="1">
      <c r="C29" s="29" t="s">
        <v>44</v>
      </c>
      <c r="D29" s="29"/>
      <c r="E29" s="29"/>
      <c r="F29" s="29"/>
      <c r="G29" s="29"/>
      <c r="H29" s="30">
        <f>+H15+H26</f>
        <v>262279.54999999993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52</v>
      </c>
      <c r="B3" s="52"/>
      <c r="C3" s="52"/>
      <c r="D3" s="52"/>
      <c r="E3" s="52"/>
      <c r="F3" s="52"/>
      <c r="G3" s="52"/>
      <c r="H3" s="52"/>
      <c r="I3" s="52"/>
    </row>
    <row r="4" spans="1:9" ht="51">
      <c r="A4" s="32" t="s">
        <v>31</v>
      </c>
      <c r="B4" s="33" t="s">
        <v>45</v>
      </c>
      <c r="C4" s="33" t="s">
        <v>46</v>
      </c>
      <c r="D4" s="33" t="s">
        <v>32</v>
      </c>
      <c r="E4" s="33" t="s">
        <v>33</v>
      </c>
      <c r="F4" s="33" t="s">
        <v>34</v>
      </c>
      <c r="G4" s="33" t="s">
        <v>35</v>
      </c>
      <c r="H4" s="33" t="s">
        <v>47</v>
      </c>
      <c r="I4" s="32" t="s">
        <v>36</v>
      </c>
    </row>
    <row r="5" spans="1:9" ht="15">
      <c r="A5" s="34" t="s">
        <v>37</v>
      </c>
      <c r="B5" s="35">
        <v>0</v>
      </c>
      <c r="C5" s="35">
        <v>0</v>
      </c>
      <c r="D5" s="35">
        <v>167.96777</v>
      </c>
      <c r="E5" s="35">
        <v>157.85407</v>
      </c>
      <c r="F5" s="35">
        <v>2.16</v>
      </c>
      <c r="G5" s="35">
        <v>33.43345</v>
      </c>
      <c r="H5" s="35">
        <v>10.1137</v>
      </c>
      <c r="I5" s="35">
        <f>B5+D5+F5-G5</f>
        <v>136.69432</v>
      </c>
    </row>
    <row r="7" ht="15">
      <c r="A7" t="s">
        <v>53</v>
      </c>
    </row>
    <row r="8" ht="12.75">
      <c r="A8" t="s">
        <v>48</v>
      </c>
    </row>
    <row r="9" ht="12.75">
      <c r="A9" t="s">
        <v>49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2011-03-25T07:22:45Z</dcterms:created>
  <dcterms:modified xsi:type="dcterms:W3CDTF">2013-06-04T10:51:22Z</dcterms:modified>
  <cp:category/>
  <cp:version/>
  <cp:contentType/>
  <cp:contentStatus/>
</cp:coreProperties>
</file>