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2420" windowHeight="8736" activeTab="0"/>
  </bookViews>
  <sheets>
    <sheet name="общ" sheetId="1" r:id="rId1"/>
    <sheet name="тек" sheetId="2" r:id="rId2"/>
  </sheets>
  <definedNames/>
  <calcPr fullCalcOnLoad="1"/>
</workbook>
</file>

<file path=xl/sharedStrings.xml><?xml version="1.0" encoding="utf-8"?>
<sst xmlns="http://schemas.openxmlformats.org/spreadsheetml/2006/main" count="70" uniqueCount="63">
  <si>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</si>
  <si>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</si>
  <si>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</si>
  <si>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8/2  по ул. Центральная с 01.01.2013г. по 31.12.2013г.</t>
  </si>
  <si>
    <t>наименование</t>
  </si>
  <si>
    <t>Задолженность населения на 01.01.2013г. (руб.)</t>
  </si>
  <si>
    <t>Начислено населению за 2013г. (руб.)</t>
  </si>
  <si>
    <t>Поступило в счет оплаты в 2013г. (руб.)</t>
  </si>
  <si>
    <t>Перечислено поставщику услуг</t>
  </si>
  <si>
    <t>Задолженность населения на 01.01.2014г. (руб.)</t>
  </si>
  <si>
    <t>Наименование поставщика</t>
  </si>
  <si>
    <t>Коммунальные услуги</t>
  </si>
  <si>
    <t>Отопление</t>
  </si>
  <si>
    <t xml:space="preserve"> ООО "Сертоловский Водоканал", ООО"ЦБИ"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</si>
  <si>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</si>
  <si>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</si>
  <si>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</si>
  <si>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</si>
  <si>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</si>
  <si>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</si>
  <si>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</si>
  <si>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</si>
  <si>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Н/2011-90 от 01.01.2011г.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</si>
  <si>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</si>
  <si>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</si>
  <si>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</si>
  <si>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</si>
  <si>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</si>
  <si>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</si>
  <si>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</si>
  <si>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</si>
  <si>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</si>
  <si>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</si>
  <si>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</si>
  <si>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</si>
  <si>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</si>
  <si>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</si>
  <si>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</si>
  <si>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Общая задолженность по дому  на 01.01.2014г.</t>
  </si>
  <si>
    <t>Надеемся на дальнейшее сотрудничество. Администрация ООО "УЮТ-СЕРВИС"</t>
  </si>
  <si>
    <t>ОТЧЕТ</t>
  </si>
  <si>
    <t>по выполнению плана текущего ремонта жилого дома</t>
  </si>
  <si>
    <t>№ 8/2 по ул. Центральная с 01.01.2013г. по 31.12.2013г.</t>
  </si>
  <si>
    <t>№                             п/п</t>
  </si>
  <si>
    <t>Остаток на 01.01.2013г.,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</si>
  <si>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</si>
  <si>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</si>
  <si>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</si>
  <si>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</si>
  <si>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</si>
  <si>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01.01.2014г.,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</si>
  <si>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</si>
  <si>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</si>
  <si>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47,83 </t>
    </r>
    <r>
      <rPr>
        <sz val="10"/>
        <rFont val="Arial Cyr"/>
        <family val="0"/>
      </rPr>
      <t>тыс.рублей, в том числе:</t>
    </r>
  </si>
  <si>
    <t>ремонт цо, гвс, хвс - 2,89 т.р.</t>
  </si>
  <si>
    <t>монтаж эл.счетчика - 14,06 т.р.</t>
  </si>
  <si>
    <t>аварийное обслуживание - 5,94 т.р.</t>
  </si>
  <si>
    <t>проверка вентканалов - 2,19 т.р.</t>
  </si>
  <si>
    <t>восстановление кровли, покрытия козырьков - 16,68 т.р.</t>
  </si>
  <si>
    <t>очистка козырьков от снега - 1,08 т.р.</t>
  </si>
  <si>
    <t>уборка электрощитовой от тбо и кго - 3,39 т.р.</t>
  </si>
  <si>
    <t>окраска дверей подъездов и мус.камер - 1,33 т.р.</t>
  </si>
  <si>
    <t>смена дверных приборов - 0,27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</si>
</sst>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1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2" fillId="0" borderId="15" xfId="0" applyNumberFormat="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vertical="top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6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33" fillId="0" borderId="0" xfId="52">
      <alignment/>
      <protection/>
    </xf>
    <xf numFmtId="0" fontId="33" fillId="0" borderId="17" xfId="52" applyBorder="1" applyAlignment="1">
      <alignment horizontal="center" vertical="center" wrapText="1"/>
      <protection/>
    </xf>
    <xf numFmtId="0" fontId="33" fillId="0" borderId="17" xfId="52" applyFont="1" applyBorder="1" applyAlignment="1">
      <alignment horizontal="center" vertical="center" wrapText="1"/>
      <protection/>
    </xf>
    <xf numFmtId="0" fontId="41" fillId="0" borderId="17" xfId="52" applyFont="1" applyBorder="1" applyAlignment="1">
      <alignment horizontal="center" vertical="center"/>
      <protection/>
    </xf>
    <xf numFmtId="2" fontId="41" fillId="0" borderId="17" xfId="52" applyNumberFormat="1" applyFont="1" applyBorder="1" applyAlignment="1">
      <alignment horizontal="center" vertical="center"/>
      <protection/>
    </xf>
    <xf numFmtId="0" fontId="33" fillId="0" borderId="0" xfId="52" applyFont="1" applyFill="1">
      <alignment/>
      <protection/>
    </xf>
    <xf numFmtId="0" fontId="3" fillId="0" borderId="11" xfId="0" applyFont="1" applyFill="1" applyBorder="1" applyAlignment="1">
      <alignment horizontal="center" vertical="top" wrapText="1"/>
    </xf>
    <xf numFmtId="0" fontId="12" fillId="0" borderId="18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3" fillId="0" borderId="0" xfId="52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3"/>
  <sheetViews>
    <sheetView tabSelected="1" zoomScalePageLayoutView="0" workbookViewId="0" topLeftCell="C5">
      <selection activeCell="G32" sqref="G32"/>
    </sheetView>
  </sheetViews>
  <sheetFormatPr defaultColWidth="9.125" defaultRowHeight="12.75"/>
  <cols>
    <col min="1" max="1" width="3.50390625" style="2" hidden="1" customWidth="1"/>
    <col min="2" max="2" width="9.125" style="2" hidden="1" customWidth="1"/>
    <col min="3" max="3" width="30.625" style="32" customWidth="1"/>
    <col min="4" max="4" width="14.50390625" style="32" customWidth="1"/>
    <col min="5" max="5" width="11.875" style="32" customWidth="1"/>
    <col min="6" max="6" width="13.375" style="32" customWidth="1"/>
    <col min="7" max="7" width="11.875" style="32" customWidth="1"/>
    <col min="8" max="8" width="14.50390625" style="32" customWidth="1"/>
    <col min="9" max="9" width="33.50390625" style="32" customWidth="1"/>
    <col min="10" max="10" width="12.375" style="2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3.5">
      <c r="C5" s="48" t="s">
        <v>1</v>
      </c>
      <c r="D5" s="48"/>
      <c r="E5" s="48"/>
      <c r="F5" s="48"/>
      <c r="G5" s="48"/>
      <c r="H5" s="48"/>
      <c r="I5" s="48"/>
    </row>
    <row r="6" spans="3:9" ht="12.75">
      <c r="C6" s="49" t="s">
        <v>2</v>
      </c>
      <c r="D6" s="49"/>
      <c r="E6" s="49"/>
      <c r="F6" s="49"/>
      <c r="G6" s="49"/>
      <c r="H6" s="49"/>
      <c r="I6" s="49"/>
    </row>
    <row r="7" spans="3:9" ht="12.75">
      <c r="C7" s="49" t="s">
        <v>3</v>
      </c>
      <c r="D7" s="49"/>
      <c r="E7" s="49"/>
      <c r="F7" s="49"/>
      <c r="G7" s="49"/>
      <c r="H7" s="49"/>
      <c r="I7" s="49"/>
    </row>
    <row r="8" spans="3:9" ht="6" customHeight="1" thickBot="1">
      <c r="C8" s="50"/>
      <c r="D8" s="50"/>
      <c r="E8" s="50"/>
      <c r="F8" s="50"/>
      <c r="G8" s="50"/>
      <c r="H8" s="50"/>
      <c r="I8" s="50"/>
    </row>
    <row r="9" spans="3:9" ht="39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13.5" customHeight="1" thickBot="1">
      <c r="C10" s="51" t="s">
        <v>11</v>
      </c>
      <c r="D10" s="41"/>
      <c r="E10" s="41"/>
      <c r="F10" s="41"/>
      <c r="G10" s="41"/>
      <c r="H10" s="41"/>
      <c r="I10" s="52"/>
    </row>
    <row r="11" spans="3:9" ht="13.5" customHeight="1" thickBot="1">
      <c r="C11" s="12" t="s">
        <v>12</v>
      </c>
      <c r="D11" s="13">
        <v>62766.44999999995</v>
      </c>
      <c r="E11" s="14">
        <v>1697100.65</v>
      </c>
      <c r="F11" s="14">
        <v>1655845.13</v>
      </c>
      <c r="G11" s="14">
        <v>1380900.5601599999</v>
      </c>
      <c r="H11" s="14">
        <f>+D11+E11-F11</f>
        <v>104021.96999999997</v>
      </c>
      <c r="I11" s="53" t="s">
        <v>13</v>
      </c>
    </row>
    <row r="12" spans="3:9" ht="13.5" customHeight="1" thickBot="1">
      <c r="C12" s="12" t="s">
        <v>14</v>
      </c>
      <c r="D12" s="13">
        <v>27179.849999999977</v>
      </c>
      <c r="E12" s="15">
        <v>612591.08</v>
      </c>
      <c r="F12" s="15">
        <v>585470.93</v>
      </c>
      <c r="G12" s="14">
        <v>709318.60351</v>
      </c>
      <c r="H12" s="14">
        <f>+D12+E12-F12</f>
        <v>54299.99999999988</v>
      </c>
      <c r="I12" s="54"/>
    </row>
    <row r="13" spans="3:9" ht="13.5" customHeight="1" thickBot="1">
      <c r="C13" s="12" t="s">
        <v>15</v>
      </c>
      <c r="D13" s="13">
        <v>17260.56999999995</v>
      </c>
      <c r="E13" s="15">
        <v>274248.95</v>
      </c>
      <c r="F13" s="15">
        <v>272316.69</v>
      </c>
      <c r="G13" s="14">
        <v>305073.62</v>
      </c>
      <c r="H13" s="14">
        <f>+D13+E13-F13</f>
        <v>19192.829999999958</v>
      </c>
      <c r="I13" s="54"/>
    </row>
    <row r="14" spans="3:9" ht="13.5" customHeight="1" thickBot="1">
      <c r="C14" s="12" t="s">
        <v>16</v>
      </c>
      <c r="D14" s="13">
        <v>8928.170000000013</v>
      </c>
      <c r="E14" s="15">
        <v>162293.76</v>
      </c>
      <c r="F14" s="15">
        <v>158487.1</v>
      </c>
      <c r="G14" s="14">
        <f>+E14</f>
        <v>162293.76</v>
      </c>
      <c r="H14" s="14">
        <f>+D14+E14-F14</f>
        <v>12734.830000000016</v>
      </c>
      <c r="I14" s="54"/>
    </row>
    <row r="15" spans="3:9" ht="13.5" customHeight="1" thickBot="1">
      <c r="C15" s="12" t="s">
        <v>17</v>
      </c>
      <c r="D15" s="13">
        <v>0</v>
      </c>
      <c r="E15" s="15">
        <v>59844.18</v>
      </c>
      <c r="F15" s="15">
        <v>57562.13</v>
      </c>
      <c r="G15" s="14">
        <f>+E15+3389.16</f>
        <v>63233.34</v>
      </c>
      <c r="H15" s="14">
        <f>+D15+E15-F15</f>
        <v>2282.050000000003</v>
      </c>
      <c r="I15" s="55"/>
    </row>
    <row r="16" spans="3:9" ht="13.5" customHeight="1" thickBot="1">
      <c r="C16" s="12" t="s">
        <v>18</v>
      </c>
      <c r="D16" s="16">
        <f>SUM(D11:D15)</f>
        <v>116135.03999999989</v>
      </c>
      <c r="E16" s="16">
        <f>SUM(E11:E15)</f>
        <v>2806078.6200000006</v>
      </c>
      <c r="F16" s="16">
        <f>SUM(F11:F15)</f>
        <v>2729681.98</v>
      </c>
      <c r="G16" s="16">
        <f>SUM(G11:G15)</f>
        <v>2620819.8836699994</v>
      </c>
      <c r="H16" s="16">
        <f>SUM(H11:H15)</f>
        <v>192531.67999999982</v>
      </c>
      <c r="I16" s="17"/>
    </row>
    <row r="17" spans="3:9" ht="13.5" customHeight="1" thickBot="1">
      <c r="C17" s="41" t="s">
        <v>19</v>
      </c>
      <c r="D17" s="41"/>
      <c r="E17" s="41"/>
      <c r="F17" s="41"/>
      <c r="G17" s="41"/>
      <c r="H17" s="41"/>
      <c r="I17" s="41"/>
    </row>
    <row r="18" spans="3:9" ht="38.25" customHeight="1" thickBot="1">
      <c r="C18" s="18" t="s">
        <v>4</v>
      </c>
      <c r="D18" s="10" t="s">
        <v>5</v>
      </c>
      <c r="E18" s="11" t="s">
        <v>6</v>
      </c>
      <c r="F18" s="11" t="s">
        <v>7</v>
      </c>
      <c r="G18" s="11" t="s">
        <v>8</v>
      </c>
      <c r="H18" s="11" t="s">
        <v>9</v>
      </c>
      <c r="I18" s="19" t="s">
        <v>20</v>
      </c>
    </row>
    <row r="19" spans="3:9" ht="13.5" customHeight="1" thickBot="1">
      <c r="C19" s="9" t="s">
        <v>21</v>
      </c>
      <c r="D19" s="20">
        <v>42288.84999999986</v>
      </c>
      <c r="E19" s="21">
        <v>1092215.2</v>
      </c>
      <c r="F19" s="21">
        <v>1070064.93</v>
      </c>
      <c r="G19" s="21">
        <f>+E19</f>
        <v>1092215.2</v>
      </c>
      <c r="H19" s="21">
        <f>+D19+E19-F19</f>
        <v>64439.11999999988</v>
      </c>
      <c r="I19" s="42" t="s">
        <v>22</v>
      </c>
    </row>
    <row r="20" spans="3:10" ht="14.25" customHeight="1" thickBot="1">
      <c r="C20" s="12" t="s">
        <v>23</v>
      </c>
      <c r="D20" s="13">
        <v>8021.289999999979</v>
      </c>
      <c r="E20" s="14">
        <v>213020.64</v>
      </c>
      <c r="F20" s="14">
        <v>208552.47</v>
      </c>
      <c r="G20" s="21">
        <v>47829.288985646446</v>
      </c>
      <c r="H20" s="21">
        <f aca="true" t="shared" si="0" ref="H20:H26">+D20+E20-F20</f>
        <v>12489.459999999992</v>
      </c>
      <c r="I20" s="43"/>
      <c r="J20" s="22"/>
    </row>
    <row r="21" spans="3:9" ht="13.5" customHeight="1" hidden="1">
      <c r="C21" s="18" t="s">
        <v>24</v>
      </c>
      <c r="D21" s="23">
        <v>0</v>
      </c>
      <c r="E21" s="14"/>
      <c r="F21" s="14"/>
      <c r="G21" s="21"/>
      <c r="H21" s="21">
        <f t="shared" si="0"/>
        <v>0</v>
      </c>
      <c r="I21" s="24"/>
    </row>
    <row r="22" spans="3:9" ht="12.75" customHeight="1" thickBot="1">
      <c r="C22" s="12" t="s">
        <v>25</v>
      </c>
      <c r="D22" s="13">
        <v>6034.079999999987</v>
      </c>
      <c r="E22" s="14">
        <v>155507.28</v>
      </c>
      <c r="F22" s="14">
        <v>152229.34</v>
      </c>
      <c r="G22" s="21">
        <f>+E22</f>
        <v>155507.28</v>
      </c>
      <c r="H22" s="21">
        <f t="shared" si="0"/>
        <v>9312.01999999999</v>
      </c>
      <c r="I22" s="24" t="s">
        <v>26</v>
      </c>
    </row>
    <row r="23" spans="3:9" ht="13.5" customHeight="1" thickBot="1">
      <c r="C23" s="12" t="s">
        <v>27</v>
      </c>
      <c r="D23" s="13">
        <v>8929.630000000005</v>
      </c>
      <c r="E23" s="14">
        <v>231741.84</v>
      </c>
      <c r="F23" s="14">
        <v>227013.95</v>
      </c>
      <c r="G23" s="21">
        <v>229897.7085246474</v>
      </c>
      <c r="H23" s="21">
        <f t="shared" si="0"/>
        <v>13657.51999999999</v>
      </c>
      <c r="I23" s="25" t="s">
        <v>28</v>
      </c>
    </row>
    <row r="24" spans="3:9" ht="13.5" customHeight="1" thickBot="1">
      <c r="C24" s="12" t="s">
        <v>29</v>
      </c>
      <c r="D24" s="13">
        <v>426.5599999999995</v>
      </c>
      <c r="E24" s="15">
        <v>10974.32</v>
      </c>
      <c r="F24" s="15">
        <v>10752.77</v>
      </c>
      <c r="G24" s="21">
        <f>+E24</f>
        <v>10974.32</v>
      </c>
      <c r="H24" s="21">
        <f t="shared" si="0"/>
        <v>648.1099999999988</v>
      </c>
      <c r="I24" s="25" t="s">
        <v>30</v>
      </c>
    </row>
    <row r="25" spans="3:9" ht="13.5" customHeight="1" thickBot="1">
      <c r="C25" s="18" t="s">
        <v>31</v>
      </c>
      <c r="D25" s="13">
        <v>5623.739999999991</v>
      </c>
      <c r="E25" s="15">
        <v>136653.71</v>
      </c>
      <c r="F25" s="15">
        <v>133244.67</v>
      </c>
      <c r="G25" s="21">
        <f>+E25</f>
        <v>136653.71</v>
      </c>
      <c r="H25" s="21">
        <f t="shared" si="0"/>
        <v>9032.77999999997</v>
      </c>
      <c r="I25" s="24"/>
    </row>
    <row r="26" spans="3:9" ht="13.5" customHeight="1" thickBot="1">
      <c r="C26" s="12" t="s">
        <v>32</v>
      </c>
      <c r="D26" s="13">
        <v>1343.7600000000093</v>
      </c>
      <c r="E26" s="15">
        <v>34858</v>
      </c>
      <c r="F26" s="15">
        <v>34147.24</v>
      </c>
      <c r="G26" s="21">
        <f>+E26</f>
        <v>34858</v>
      </c>
      <c r="H26" s="21">
        <f t="shared" si="0"/>
        <v>2054.5200000000114</v>
      </c>
      <c r="I26" s="25" t="s">
        <v>33</v>
      </c>
    </row>
    <row r="27" spans="3:9" s="27" customFormat="1" ht="13.5" customHeight="1" thickBot="1">
      <c r="C27" s="12" t="s">
        <v>18</v>
      </c>
      <c r="D27" s="16">
        <f>SUM(D19:D26)</f>
        <v>72667.90999999983</v>
      </c>
      <c r="E27" s="16">
        <f>SUM(E19:E26)</f>
        <v>1874970.99</v>
      </c>
      <c r="F27" s="16">
        <f>SUM(F19:F26)</f>
        <v>1836005.3699999999</v>
      </c>
      <c r="G27" s="16">
        <f>SUM(G19:G26)</f>
        <v>1707935.507510294</v>
      </c>
      <c r="H27" s="16">
        <f>SUM(H19:H26)</f>
        <v>111633.52999999982</v>
      </c>
      <c r="I27" s="26"/>
    </row>
    <row r="28" spans="3:9" ht="13.5" customHeight="1" thickBot="1">
      <c r="C28" s="44" t="s">
        <v>34</v>
      </c>
      <c r="D28" s="44"/>
      <c r="E28" s="44"/>
      <c r="F28" s="44"/>
      <c r="G28" s="44"/>
      <c r="H28" s="44"/>
      <c r="I28" s="44"/>
    </row>
    <row r="29" spans="3:9" ht="28.5" customHeight="1" thickBot="1">
      <c r="C29" s="28" t="s">
        <v>35</v>
      </c>
      <c r="D29" s="45" t="s">
        <v>36</v>
      </c>
      <c r="E29" s="46"/>
      <c r="F29" s="46"/>
      <c r="G29" s="46"/>
      <c r="H29" s="47"/>
      <c r="I29" s="29" t="s">
        <v>37</v>
      </c>
    </row>
    <row r="30" spans="3:8" ht="26.25" customHeight="1">
      <c r="C30" s="30" t="s">
        <v>38</v>
      </c>
      <c r="D30" s="30"/>
      <c r="E30" s="30"/>
      <c r="F30" s="30"/>
      <c r="G30" s="30"/>
      <c r="H30" s="31">
        <f>+H16+H27</f>
        <v>304165.2099999996</v>
      </c>
    </row>
    <row r="31" spans="3:4" ht="13.5" hidden="1">
      <c r="C31" s="33" t="s">
        <v>39</v>
      </c>
      <c r="D31" s="33"/>
    </row>
    <row r="33" spans="4:6" ht="12.75">
      <c r="D33" s="34"/>
      <c r="E33" s="34"/>
      <c r="F33" s="34"/>
    </row>
  </sheetData>
  <sheetProtection/>
  <mergeCells count="10">
    <mergeCell ref="C17:I17"/>
    <mergeCell ref="I19:I20"/>
    <mergeCell ref="C28:I28"/>
    <mergeCell ref="D29:H29"/>
    <mergeCell ref="C5:I5"/>
    <mergeCell ref="C6:I6"/>
    <mergeCell ref="C7:I7"/>
    <mergeCell ref="C8:I8"/>
    <mergeCell ref="C10:I10"/>
    <mergeCell ref="I11:I15"/>
  </mergeCells>
  <printOptions/>
  <pageMargins left="0.7874015748031497" right="0" top="0" bottom="0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SheetLayoutView="120" zoomScalePageLayoutView="0" workbookViewId="0" topLeftCell="A1">
      <selection activeCell="A12" sqref="A1:IV12"/>
    </sheetView>
  </sheetViews>
  <sheetFormatPr defaultColWidth="9.00390625" defaultRowHeight="12.75"/>
  <cols>
    <col min="1" max="1" width="4.50390625" style="35" customWidth="1"/>
    <col min="2" max="2" width="12.50390625" style="35" customWidth="1"/>
    <col min="3" max="3" width="13.375" style="35" hidden="1" customWidth="1"/>
    <col min="4" max="4" width="12.125" style="35" customWidth="1"/>
    <col min="5" max="5" width="13.50390625" style="35" customWidth="1"/>
    <col min="6" max="6" width="13.375" style="35" customWidth="1"/>
    <col min="7" max="7" width="14.375" style="35" customWidth="1"/>
    <col min="8" max="8" width="15.125" style="35" customWidth="1"/>
    <col min="9" max="9" width="13.875" style="35" customWidth="1"/>
    <col min="10" max="16384" width="8.875" style="35" customWidth="1"/>
  </cols>
  <sheetData>
    <row r="1" spans="1:9" ht="14.25">
      <c r="A1" s="56" t="s">
        <v>40</v>
      </c>
      <c r="B1" s="56"/>
      <c r="C1" s="56"/>
      <c r="D1" s="56"/>
      <c r="E1" s="56"/>
      <c r="F1" s="56"/>
      <c r="G1" s="56"/>
      <c r="H1" s="56"/>
      <c r="I1" s="56"/>
    </row>
    <row r="2" spans="1:9" ht="14.25">
      <c r="A2" s="56" t="s">
        <v>41</v>
      </c>
      <c r="B2" s="56"/>
      <c r="C2" s="56"/>
      <c r="D2" s="56"/>
      <c r="E2" s="56"/>
      <c r="F2" s="56"/>
      <c r="G2" s="56"/>
      <c r="H2" s="56"/>
      <c r="I2" s="56"/>
    </row>
    <row r="3" spans="1:9" ht="14.25">
      <c r="A3" s="56" t="s">
        <v>42</v>
      </c>
      <c r="B3" s="56"/>
      <c r="C3" s="56"/>
      <c r="D3" s="56"/>
      <c r="E3" s="56"/>
      <c r="F3" s="56"/>
      <c r="G3" s="56"/>
      <c r="H3" s="56"/>
      <c r="I3" s="56"/>
    </row>
    <row r="4" spans="1:9" ht="57">
      <c r="A4" s="36" t="s">
        <v>43</v>
      </c>
      <c r="B4" s="36" t="s">
        <v>44</v>
      </c>
      <c r="C4" s="36" t="s">
        <v>45</v>
      </c>
      <c r="D4" s="36" t="s">
        <v>46</v>
      </c>
      <c r="E4" s="36" t="s">
        <v>47</v>
      </c>
      <c r="F4" s="37" t="s">
        <v>48</v>
      </c>
      <c r="G4" s="37" t="s">
        <v>49</v>
      </c>
      <c r="H4" s="36" t="s">
        <v>50</v>
      </c>
      <c r="I4" s="36" t="s">
        <v>51</v>
      </c>
    </row>
    <row r="5" spans="1:9" ht="14.25">
      <c r="A5" s="38" t="s">
        <v>52</v>
      </c>
      <c r="B5" s="39">
        <v>-376.44871000000006</v>
      </c>
      <c r="C5" s="39"/>
      <c r="D5" s="39">
        <v>213.02064</v>
      </c>
      <c r="E5" s="39">
        <v>208.55247</v>
      </c>
      <c r="F5" s="39">
        <v>2.16</v>
      </c>
      <c r="G5" s="39">
        <v>47.82929</v>
      </c>
      <c r="H5" s="39">
        <v>12.48946</v>
      </c>
      <c r="I5" s="39">
        <f>B5+D5+F5-G5</f>
        <v>-209.0973600000001</v>
      </c>
    </row>
    <row r="7" ht="14.25">
      <c r="A7" s="35" t="s">
        <v>53</v>
      </c>
    </row>
    <row r="8" ht="14.25">
      <c r="A8" s="35" t="s">
        <v>54</v>
      </c>
    </row>
    <row r="9" ht="14.25">
      <c r="A9" s="35" t="s">
        <v>55</v>
      </c>
    </row>
    <row r="10" ht="14.25">
      <c r="A10" s="35" t="s">
        <v>56</v>
      </c>
    </row>
    <row r="11" ht="14.25">
      <c r="A11" s="35" t="s">
        <v>57</v>
      </c>
    </row>
    <row r="12" ht="14.25">
      <c r="A12" s="35" t="s">
        <v>58</v>
      </c>
    </row>
    <row r="13" ht="14.25">
      <c r="A13" s="35" t="s">
        <v>59</v>
      </c>
    </row>
    <row r="14" ht="14.25">
      <c r="A14" s="35" t="s">
        <v>60</v>
      </c>
    </row>
    <row r="15" ht="14.25">
      <c r="A15" s="35" t="s">
        <v>61</v>
      </c>
    </row>
    <row r="16" ht="14.25">
      <c r="A16" s="40" t="s">
        <v>62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2014-06-26T11:33:13Z</dcterms:created>
  <dcterms:modified xsi:type="dcterms:W3CDTF">2014-07-04T07:19:11Z</dcterms:modified>
  <cp:category/>
  <cp:version/>
  <cp:contentType/>
  <cp:contentStatus/>
</cp:coreProperties>
</file>