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<sst xmlns="http://schemas.openxmlformats.org/spreadsheetml/2006/main" count="68" uniqueCount="60">
  <si>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</si>
  <si>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</si>
  <si>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</si>
  <si>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</si>
  <si>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</si>
  <si>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</si>
  <si>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</si>
  <si>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</si>
  <si>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</si>
  <si>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</si>
  <si>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</si>
  <si>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</si>
  <si>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</si>
  <si>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</si>
  <si>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</si>
  <si>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Доп.работы по текущему ремонту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</si>
  <si>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</si>
  <si>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</si>
  <si>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</si>
  <si>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</si>
  <si>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</si>
  <si>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</si>
  <si>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</si>
  <si>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</si>
  <si>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</si>
  <si>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</si>
  <si>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</si>
  <si>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</si>
  <si>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</si>
  <si>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</si>
  <si>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</si>
  <si>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</si>
  <si>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имущества жилого дома № 6а 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</si>
  <si>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</si>
  <si>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</si>
  <si>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</si>
  <si>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</si>
  <si>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</si>
  <si>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Н/2008-38 от 01.05.2008г.</t>
  </si>
  <si>
    <t>ООО "СЗЛК", ООО ИЦ "Ликон", ОАО "ПСК"</t>
  </si>
  <si>
    <t>ОАО "Леноблгаз"</t>
  </si>
  <si>
    <t xml:space="preserve"> ООО"Технострой-3"</t>
  </si>
  <si>
    <t>Общая задолженность по дому  на 01.01.2012г.</t>
  </si>
  <si>
    <t>№ 6а по мкр. Черная Речка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</si>
  <si>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</si>
  <si>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</si>
  <si>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</si>
  <si>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13.00 </t>
    </r>
    <r>
      <rPr>
        <sz val="10"/>
        <rFont val="Arial Cyr"/>
        <family val="0"/>
      </rPr>
      <t>тыс.рублей, в том числе:</t>
    </r>
  </si>
  <si>
    <t>восстановление дымовых труб - 13.00 т.р.</t>
  </si>
  <si>
    <t>Отчет о реализации программы капитального ремонта жилого фонда ООО "УЮТ-СЕРВИС" в соответствии с ФЗ № 185 за период с 01 февраля 2011г. по 31 декабря 2011г.  по адресу г.Сертолово, мкр. Черная Речка, д. 6а</t>
  </si>
  <si>
    <t>№ п/п</t>
  </si>
  <si>
    <t>Начислено за 2011 год, руб.</t>
  </si>
  <si>
    <t>Оплачено населением за 2011 год, руб.</t>
  </si>
  <si>
    <t>Доля МО Сертолово, руб.</t>
  </si>
  <si>
    <t>Задолженность населения на 01.01.2012г., руб.</t>
  </si>
  <si>
    <t>Оплачено населением и МО Сертолово за 2011 год, руб.</t>
  </si>
  <si>
    <t>Израсходованно, руб.</t>
  </si>
  <si>
    <t>Остаток средств  на лицевом счете на 01.01.2012г., руб.</t>
  </si>
  <si>
    <t>Задолженность населения на 01.02.2011г., руб.</t>
  </si>
  <si>
    <t>Остаток средств  на лицевом счете на 01.02.2011г.,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</si>
</sst>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7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7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8" customWidth="1"/>
    <col min="4" max="4" width="14.375" style="28" customWidth="1"/>
    <col min="5" max="5" width="11.875" style="28" customWidth="1"/>
    <col min="6" max="6" width="13.25390625" style="28" customWidth="1"/>
    <col min="7" max="7" width="11.875" style="28" customWidth="1"/>
    <col min="8" max="8" width="14.375" style="28" customWidth="1"/>
    <col min="9" max="9" width="21.00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53" t="s">
        <v>1</v>
      </c>
      <c r="D5" s="53"/>
      <c r="E5" s="53"/>
      <c r="F5" s="53"/>
      <c r="G5" s="53"/>
      <c r="H5" s="53"/>
      <c r="I5" s="53"/>
    </row>
    <row r="6" spans="3:9" ht="12.75">
      <c r="C6" s="54" t="s">
        <v>2</v>
      </c>
      <c r="D6" s="54"/>
      <c r="E6" s="54"/>
      <c r="F6" s="54"/>
      <c r="G6" s="54"/>
      <c r="H6" s="54"/>
      <c r="I6" s="54"/>
    </row>
    <row r="7" spans="3:9" ht="12.75">
      <c r="C7" s="54" t="s">
        <v>32</v>
      </c>
      <c r="D7" s="54"/>
      <c r="E7" s="54"/>
      <c r="F7" s="54"/>
      <c r="G7" s="54"/>
      <c r="H7" s="54"/>
      <c r="I7" s="54"/>
    </row>
    <row r="8" spans="3:9" ht="6" customHeight="1" thickBot="1">
      <c r="C8" s="55"/>
      <c r="D8" s="55"/>
      <c r="E8" s="55"/>
      <c r="F8" s="55"/>
      <c r="G8" s="55"/>
      <c r="H8" s="55"/>
      <c r="I8" s="55"/>
    </row>
    <row r="9" spans="3:9" ht="50.25" customHeight="1" thickBot="1">
      <c r="C9" s="9" t="s">
        <v>3</v>
      </c>
      <c r="D9" s="10" t="s">
        <v>33</v>
      </c>
      <c r="E9" s="11" t="s">
        <v>34</v>
      </c>
      <c r="F9" s="11" t="s">
        <v>35</v>
      </c>
      <c r="G9" s="11" t="s">
        <v>4</v>
      </c>
      <c r="H9" s="11" t="s">
        <v>36</v>
      </c>
      <c r="I9" s="10" t="s">
        <v>5</v>
      </c>
    </row>
    <row r="10" spans="3:10" ht="13.5" customHeight="1" thickBot="1">
      <c r="C10" s="56" t="s">
        <v>6</v>
      </c>
      <c r="D10" s="49"/>
      <c r="E10" s="49"/>
      <c r="F10" s="49"/>
      <c r="G10" s="49"/>
      <c r="H10" s="49"/>
      <c r="I10" s="49"/>
      <c r="J10" s="31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50" t="s">
        <v>37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51"/>
    </row>
    <row r="13" spans="3:9" ht="13.5" customHeight="1" thickBot="1">
      <c r="C13" s="12" t="s">
        <v>9</v>
      </c>
      <c r="D13" s="16">
        <v>318.53999999999996</v>
      </c>
      <c r="E13" s="15">
        <f>5757.15+4565.71</f>
        <v>10322.86</v>
      </c>
      <c r="F13" s="15">
        <f>4884.25+5302.21</f>
        <v>10186.46</v>
      </c>
      <c r="G13" s="14">
        <f>E13</f>
        <v>10322.86</v>
      </c>
      <c r="H13" s="17">
        <f>+D13+E13-F13</f>
        <v>454.9400000000023</v>
      </c>
      <c r="I13" s="51"/>
    </row>
    <row r="14" spans="3:9" ht="13.5" customHeight="1" thickBot="1">
      <c r="C14" s="12" t="s">
        <v>10</v>
      </c>
      <c r="D14" s="16">
        <v>106.50999999999976</v>
      </c>
      <c r="E14" s="15">
        <f>1535.68+1939.26</f>
        <v>3474.94</v>
      </c>
      <c r="F14" s="15">
        <f>1786.02+1642.19</f>
        <v>3428.21</v>
      </c>
      <c r="G14" s="14">
        <f>E14</f>
        <v>3474.94</v>
      </c>
      <c r="H14" s="18">
        <f>+D14+E14-F14</f>
        <v>153.23999999999978</v>
      </c>
      <c r="I14" s="52"/>
    </row>
    <row r="15" spans="3:9" ht="13.5" customHeight="1" thickBot="1">
      <c r="C15" s="12" t="s">
        <v>11</v>
      </c>
      <c r="D15" s="19">
        <f>SUM(D11:D14)</f>
        <v>425.0499999999997</v>
      </c>
      <c r="E15" s="19">
        <f>SUM(E11:E14)</f>
        <v>13797.800000000001</v>
      </c>
      <c r="F15" s="19">
        <f>SUM(F11:F14)</f>
        <v>13614.669999999998</v>
      </c>
      <c r="G15" s="19">
        <f>SUM(G11:G14)</f>
        <v>13797.800000000001</v>
      </c>
      <c r="H15" s="19">
        <f>SUM(H11:H14)</f>
        <v>608.1800000000021</v>
      </c>
      <c r="I15" s="20"/>
    </row>
    <row r="16" spans="3:9" ht="13.5" customHeight="1" thickBot="1">
      <c r="C16" s="49" t="s">
        <v>12</v>
      </c>
      <c r="D16" s="49"/>
      <c r="E16" s="49"/>
      <c r="F16" s="49"/>
      <c r="G16" s="49"/>
      <c r="H16" s="49"/>
      <c r="I16" s="49"/>
    </row>
    <row r="17" spans="3:9" ht="49.5" customHeight="1" thickBot="1">
      <c r="C17" s="21" t="s">
        <v>3</v>
      </c>
      <c r="D17" s="10" t="s">
        <v>33</v>
      </c>
      <c r="E17" s="11" t="s">
        <v>34</v>
      </c>
      <c r="F17" s="11" t="s">
        <v>35</v>
      </c>
      <c r="G17" s="11" t="s">
        <v>4</v>
      </c>
      <c r="H17" s="11" t="s">
        <v>36</v>
      </c>
      <c r="I17" s="22" t="s">
        <v>13</v>
      </c>
    </row>
    <row r="18" spans="3:9" ht="36.75" customHeight="1" thickBot="1">
      <c r="C18" s="9" t="s">
        <v>14</v>
      </c>
      <c r="D18" s="23">
        <v>388.5</v>
      </c>
      <c r="E18" s="24">
        <f>5337+84.62</f>
        <v>5421.62</v>
      </c>
      <c r="F18" s="24">
        <v>5666.42</v>
      </c>
      <c r="G18" s="24">
        <f>+E18</f>
        <v>5421.62</v>
      </c>
      <c r="H18" s="24">
        <f>+D18+E18-F18</f>
        <v>143.69999999999982</v>
      </c>
      <c r="I18" s="32" t="s">
        <v>38</v>
      </c>
    </row>
    <row r="19" spans="3:9" ht="18.75" customHeight="1" thickBot="1">
      <c r="C19" s="12" t="s">
        <v>15</v>
      </c>
      <c r="D19" s="16">
        <v>578.5499999999993</v>
      </c>
      <c r="E19" s="14">
        <f>7035.24+61.67</f>
        <v>7096.91</v>
      </c>
      <c r="F19" s="14">
        <v>7486.04</v>
      </c>
      <c r="G19" s="24">
        <v>13000</v>
      </c>
      <c r="H19" s="24">
        <f>+D19+E19-F19</f>
        <v>189.41999999999916</v>
      </c>
      <c r="I19" s="13"/>
    </row>
    <row r="20" spans="3:9" ht="13.5" customHeight="1" thickBot="1">
      <c r="C20" s="21" t="s">
        <v>16</v>
      </c>
      <c r="D20" s="25">
        <v>0</v>
      </c>
      <c r="E20" s="14">
        <v>2656.5</v>
      </c>
      <c r="F20" s="14">
        <v>2419.3</v>
      </c>
      <c r="G20" s="24">
        <v>0</v>
      </c>
      <c r="H20" s="24">
        <f>+D20+E20-F20</f>
        <v>237.19999999999982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4">
        <f>+E21</f>
        <v>0</v>
      </c>
      <c r="H21" s="24">
        <f>+D21+E21-F21</f>
        <v>0</v>
      </c>
      <c r="I21" s="26" t="s">
        <v>39</v>
      </c>
    </row>
    <row r="22" spans="3:9" ht="13.5" customHeight="1" thickBot="1">
      <c r="C22" s="12" t="s">
        <v>18</v>
      </c>
      <c r="D22" s="16">
        <v>317.09999999999945</v>
      </c>
      <c r="E22" s="14">
        <v>4315.56</v>
      </c>
      <c r="F22" s="14">
        <v>4516.46</v>
      </c>
      <c r="G22" s="24">
        <f>+E22</f>
        <v>4315.56</v>
      </c>
      <c r="H22" s="24">
        <f>+D22+E22-F22</f>
        <v>116.19999999999982</v>
      </c>
      <c r="I22" s="26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4">
        <f>+E23</f>
        <v>0</v>
      </c>
      <c r="H23" s="15"/>
      <c r="I23" s="33" t="s">
        <v>40</v>
      </c>
    </row>
    <row r="24" spans="3:9" ht="13.5" customHeight="1" thickBot="1">
      <c r="C24" s="21" t="s">
        <v>21</v>
      </c>
      <c r="D24" s="16">
        <v>51.27999999999997</v>
      </c>
      <c r="E24" s="15">
        <f>994.26+4.39</f>
        <v>998.65</v>
      </c>
      <c r="F24" s="15">
        <v>1011.09</v>
      </c>
      <c r="G24" s="24">
        <f>+E24</f>
        <v>998.65</v>
      </c>
      <c r="H24" s="24">
        <f>+D24+E24-F24</f>
        <v>38.839999999999804</v>
      </c>
      <c r="I24" s="26"/>
    </row>
    <row r="25" spans="3:9" ht="13.5" customHeight="1" hidden="1" thickBot="1">
      <c r="C25" s="12" t="s">
        <v>22</v>
      </c>
      <c r="D25" s="13"/>
      <c r="E25" s="15"/>
      <c r="F25" s="15"/>
      <c r="G25" s="24">
        <f>+E25</f>
        <v>0</v>
      </c>
      <c r="H25" s="15"/>
      <c r="I25" s="33" t="s">
        <v>41</v>
      </c>
    </row>
    <row r="26" spans="3:9" s="27" customFormat="1" ht="13.5" customHeight="1" thickBot="1">
      <c r="C26" s="12" t="s">
        <v>11</v>
      </c>
      <c r="D26" s="19">
        <f>SUM(D18:D25)</f>
        <v>1335.4299999999987</v>
      </c>
      <c r="E26" s="19">
        <f>SUM(E18:E25)</f>
        <v>20489.24</v>
      </c>
      <c r="F26" s="19">
        <f>SUM(F18:F25)</f>
        <v>21099.309999999998</v>
      </c>
      <c r="G26" s="19">
        <f>SUM(G18:G25)</f>
        <v>23735.83</v>
      </c>
      <c r="H26" s="19">
        <f>SUM(H18:H25)</f>
        <v>725.3599999999984</v>
      </c>
      <c r="I26" s="13"/>
    </row>
    <row r="27" spans="3:8" ht="19.5" customHeight="1">
      <c r="C27" s="29" t="s">
        <v>42</v>
      </c>
      <c r="D27" s="29"/>
      <c r="E27" s="29"/>
      <c r="F27" s="29"/>
      <c r="G27" s="29"/>
      <c r="H27" s="30">
        <f>+H15+H26</f>
        <v>1333.5400000000004</v>
      </c>
    </row>
    <row r="28" ht="12.75" customHeight="1"/>
  </sheetData>
  <sheetProtection/>
  <mergeCells count="7">
    <mergeCell ref="C16:I16"/>
    <mergeCell ref="I11:I14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3.75390625" style="0" customWidth="1"/>
  </cols>
  <sheetData>
    <row r="1" spans="1:9" ht="12.75">
      <c r="A1" s="57" t="s">
        <v>23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24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7" t="s">
        <v>43</v>
      </c>
      <c r="B3" s="57"/>
      <c r="C3" s="57"/>
      <c r="D3" s="57"/>
      <c r="E3" s="57"/>
      <c r="F3" s="57"/>
      <c r="G3" s="57"/>
      <c r="H3" s="57"/>
      <c r="I3" s="57"/>
    </row>
    <row r="4" spans="1:9" ht="51">
      <c r="A4" s="34" t="s">
        <v>25</v>
      </c>
      <c r="B4" s="35" t="s">
        <v>44</v>
      </c>
      <c r="C4" s="35" t="s">
        <v>45</v>
      </c>
      <c r="D4" s="35" t="s">
        <v>26</v>
      </c>
      <c r="E4" s="35" t="s">
        <v>27</v>
      </c>
      <c r="F4" s="35" t="s">
        <v>28</v>
      </c>
      <c r="G4" s="35" t="s">
        <v>29</v>
      </c>
      <c r="H4" s="35" t="s">
        <v>46</v>
      </c>
      <c r="I4" s="34" t="s">
        <v>30</v>
      </c>
    </row>
    <row r="5" spans="1:9" ht="15">
      <c r="A5" s="36" t="s">
        <v>31</v>
      </c>
      <c r="B5" s="36">
        <v>-0.6699999999999999</v>
      </c>
      <c r="C5" s="37">
        <v>-1.24891</v>
      </c>
      <c r="D5" s="37">
        <v>7.09691</v>
      </c>
      <c r="E5" s="37">
        <v>7.48604</v>
      </c>
      <c r="F5" s="37">
        <v>0</v>
      </c>
      <c r="G5" s="37">
        <v>13</v>
      </c>
      <c r="H5" s="37">
        <v>0.189419</v>
      </c>
      <c r="I5" s="37">
        <f>B5+D5+F5-G5</f>
        <v>-6.57309</v>
      </c>
    </row>
    <row r="7" ht="15">
      <c r="A7" t="s">
        <v>47</v>
      </c>
    </row>
    <row r="8" ht="12.75">
      <c r="A8" t="s">
        <v>48</v>
      </c>
    </row>
    <row r="10" spans="4:6" ht="12.75">
      <c r="D10" s="38"/>
      <c r="E10" s="38"/>
      <c r="F10" s="38"/>
    </row>
    <row r="11" spans="4:6" ht="12.75">
      <c r="D11" s="38"/>
      <c r="E11" s="38"/>
      <c r="F11" s="38"/>
    </row>
    <row r="12" spans="4:6" ht="12.75">
      <c r="D12" s="38"/>
      <c r="E12" s="38"/>
      <c r="F12" s="38"/>
    </row>
    <row r="13" spans="4:6" ht="12.75">
      <c r="D13" s="38"/>
      <c r="E13" s="38"/>
      <c r="F13" s="38"/>
    </row>
    <row r="21" spans="4:6" ht="12.75">
      <c r="D21" s="38"/>
      <c r="E21" s="38"/>
      <c r="F21" s="38"/>
    </row>
    <row r="22" spans="4:6" ht="12.75">
      <c r="D22" s="38"/>
      <c r="E22" s="38"/>
      <c r="F22" s="38"/>
    </row>
    <row r="23" spans="4:6" ht="12.75">
      <c r="D23" s="38"/>
      <c r="E23" s="38"/>
      <c r="F23" s="38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58" t="s">
        <v>49</v>
      </c>
      <c r="B1" s="58"/>
      <c r="C1" s="58"/>
      <c r="D1" s="58"/>
      <c r="E1" s="58"/>
      <c r="F1" s="58"/>
      <c r="G1" s="58"/>
    </row>
    <row r="2" spans="1:7" ht="29.25" customHeight="1">
      <c r="A2" s="58"/>
      <c r="B2" s="58"/>
      <c r="C2" s="58"/>
      <c r="D2" s="58"/>
      <c r="E2" s="58"/>
      <c r="F2" s="58"/>
      <c r="G2" s="58"/>
    </row>
    <row r="4" spans="1:7" ht="62.25" customHeight="1">
      <c r="A4" s="39" t="s">
        <v>50</v>
      </c>
      <c r="B4" s="39" t="s">
        <v>58</v>
      </c>
      <c r="C4" s="39" t="s">
        <v>51</v>
      </c>
      <c r="D4" s="39" t="s">
        <v>52</v>
      </c>
      <c r="E4" s="40" t="s">
        <v>53</v>
      </c>
      <c r="F4" s="39" t="s">
        <v>54</v>
      </c>
      <c r="G4" s="41"/>
    </row>
    <row r="5" spans="1:7" ht="15">
      <c r="A5" s="42">
        <v>1</v>
      </c>
      <c r="B5" s="43">
        <v>0</v>
      </c>
      <c r="C5" s="43">
        <v>2656.5</v>
      </c>
      <c r="D5" s="43">
        <v>2419.3</v>
      </c>
      <c r="E5" s="43">
        <v>7602.47</v>
      </c>
      <c r="F5" s="43">
        <f>+B5+C5-D5</f>
        <v>237.19999999999982</v>
      </c>
      <c r="G5" s="44"/>
    </row>
    <row r="7" spans="1:5" ht="90">
      <c r="A7" s="39" t="s">
        <v>50</v>
      </c>
      <c r="B7" s="39" t="s">
        <v>59</v>
      </c>
      <c r="C7" s="39" t="s">
        <v>55</v>
      </c>
      <c r="D7" s="39" t="s">
        <v>56</v>
      </c>
      <c r="E7" s="39" t="s">
        <v>57</v>
      </c>
    </row>
    <row r="8" spans="1:5" ht="15">
      <c r="A8" s="45">
        <v>1</v>
      </c>
      <c r="B8" s="46">
        <v>0</v>
      </c>
      <c r="C8" s="46">
        <f>+D5+E5</f>
        <v>10021.77</v>
      </c>
      <c r="D8" s="46">
        <v>0</v>
      </c>
      <c r="E8" s="46">
        <f>+B8+C8-D8</f>
        <v>10021.77</v>
      </c>
    </row>
    <row r="9" spans="1:5" ht="12.75">
      <c r="A9" s="38"/>
      <c r="B9" s="38"/>
      <c r="C9" s="47"/>
      <c r="D9" s="47"/>
      <c r="E9" s="48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2011-03-25T07:31:37Z</dcterms:created>
  <dcterms:modified xsi:type="dcterms:W3CDTF">2013-06-05T11:15:33Z</dcterms:modified>
  <cp:category/>
  <cp:version/>
  <cp:contentType/>
  <cp:contentStatus/>
</cp:coreProperties>
</file>