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<sst xmlns="http://schemas.openxmlformats.org/spreadsheetml/2006/main" count="97" uniqueCount="88">
  <si>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</si>
  <si>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</si>
  <si>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</si>
  <si>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73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</si>
  <si>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</si>
  <si>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</si>
  <si>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</si>
  <si>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</si>
  <si>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</si>
  <si>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</si>
  <si>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</si>
  <si>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</si>
  <si>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</si>
  <si>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</si>
  <si>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</si>
  <si>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</si>
  <si>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</si>
  <si>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</si>
  <si>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</si>
  <si>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</si>
  <si>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</si>
  <si>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</si>
  <si>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Н/2009-74 от 01.01.2009г.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</si>
  <si>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</si>
  <si>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</si>
  <si>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</si>
  <si>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</si>
  <si>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</si>
  <si>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</si>
  <si>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</si>
  <si>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</si>
  <si>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</si>
  <si>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</si>
  <si>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</si>
  <si>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</si>
  <si>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</si>
  <si>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</si>
  <si>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</si>
  <si>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</si>
  <si>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73 по мкр. Черная Речка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</si>
  <si>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</si>
  <si>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</si>
  <si>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</si>
  <si>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</si>
  <si>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</si>
  <si>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</si>
  <si>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</si>
  <si>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</si>
  <si>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</si>
  <si>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11.56 </t>
    </r>
    <r>
      <rPr>
        <sz val="10"/>
        <rFont val="Arial Cyr"/>
        <family val="0"/>
      </rPr>
      <t>тыс.рублей, в том числе:</t>
    </r>
  </si>
  <si>
    <t>ремонт системы ЦО, ГВС, ХВС, смена крана - 4.06 т.р.</t>
  </si>
  <si>
    <t>содержание аварийной службы - 3.69 т.р.</t>
  </si>
  <si>
    <t>очистка кровли от снега - 3.5 т.р.</t>
  </si>
  <si>
    <t>прочее - 0.31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</si>
  <si>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мкр. Черная Речка, д. 73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</si>
  <si>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</si>
  <si>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</si>
  <si>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</si>
  <si>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</si>
  <si>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</si>
  <si>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</si>
  <si>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</si>
  <si>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</si>
  <si>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</si>
  <si>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</si>
  <si>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</si>
  <si>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</si>
  <si>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</si>
  <si>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</si>
  <si>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</si>
  <si>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</si>
  <si>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73</t>
  </si>
  <si>
    <t>установка прибора учета эл.энергии</t>
  </si>
  <si>
    <t>1 шт.</t>
  </si>
  <si>
    <t>капитальный ремонт канализации</t>
  </si>
  <si>
    <t>53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</si>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</sst>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7" customWidth="1"/>
    <col min="4" max="4" width="12.875" style="27" customWidth="1"/>
    <col min="5" max="5" width="11.375" style="27" customWidth="1"/>
    <col min="6" max="6" width="12.25390625" style="27" customWidth="1"/>
    <col min="7" max="7" width="12.125" style="27" customWidth="1"/>
    <col min="8" max="8" width="12.625" style="27" customWidth="1"/>
    <col min="9" max="9" width="22.75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8" t="s">
        <v>1</v>
      </c>
      <c r="D5" s="88"/>
      <c r="E5" s="88"/>
      <c r="F5" s="88"/>
      <c r="G5" s="88"/>
      <c r="H5" s="88"/>
      <c r="I5" s="88"/>
    </row>
    <row r="6" spans="3:9" ht="12.75">
      <c r="C6" s="89" t="s">
        <v>2</v>
      </c>
      <c r="D6" s="89"/>
      <c r="E6" s="89"/>
      <c r="F6" s="89"/>
      <c r="G6" s="89"/>
      <c r="H6" s="89"/>
      <c r="I6" s="89"/>
    </row>
    <row r="7" spans="3:9" ht="13.5" thickBot="1">
      <c r="C7" s="89" t="s">
        <v>3</v>
      </c>
      <c r="D7" s="89"/>
      <c r="E7" s="89"/>
      <c r="F7" s="89"/>
      <c r="G7" s="89"/>
      <c r="H7" s="89"/>
      <c r="I7" s="89"/>
    </row>
    <row r="8" spans="3:9" ht="6" customHeight="1" hidden="1" thickBot="1">
      <c r="C8" s="90"/>
      <c r="D8" s="90"/>
      <c r="E8" s="90"/>
      <c r="F8" s="90"/>
      <c r="G8" s="90"/>
      <c r="H8" s="90"/>
      <c r="I8" s="90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1" t="s">
        <v>11</v>
      </c>
      <c r="D10" s="86"/>
      <c r="E10" s="86"/>
      <c r="F10" s="86"/>
      <c r="G10" s="86"/>
      <c r="H10" s="86"/>
      <c r="I10" s="92"/>
    </row>
    <row r="11" spans="3:9" ht="13.5" customHeight="1" thickBot="1">
      <c r="C11" s="12" t="s">
        <v>12</v>
      </c>
      <c r="D11" s="13">
        <v>3389.1900000000023</v>
      </c>
      <c r="E11" s="14">
        <v>164929.44</v>
      </c>
      <c r="F11" s="14">
        <v>166047.5</v>
      </c>
      <c r="G11" s="14">
        <f>+F11</f>
        <v>166047.5</v>
      </c>
      <c r="H11" s="14">
        <f>D11+E11-F11</f>
        <v>2271.1300000000047</v>
      </c>
      <c r="I11" s="84" t="s">
        <v>13</v>
      </c>
    </row>
    <row r="12" spans="3:9" ht="13.5" customHeight="1" thickBot="1">
      <c r="C12" s="12" t="s">
        <v>14</v>
      </c>
      <c r="D12" s="13">
        <v>680.3899999999921</v>
      </c>
      <c r="E12" s="15">
        <f>61563.76-3413.44</f>
        <v>58150.32</v>
      </c>
      <c r="F12" s="15">
        <v>57558.91</v>
      </c>
      <c r="G12" s="14">
        <f>+F12</f>
        <v>57558.91</v>
      </c>
      <c r="H12" s="14">
        <f>D12+E12-F12</f>
        <v>1271.7999999999884</v>
      </c>
      <c r="I12" s="87"/>
    </row>
    <row r="13" spans="3:9" ht="13.5" customHeight="1" thickBot="1">
      <c r="C13" s="12" t="s">
        <v>15</v>
      </c>
      <c r="D13" s="13">
        <v>67.34999999999854</v>
      </c>
      <c r="E13" s="15">
        <f>24338.46-2042.42</f>
        <v>22296.04</v>
      </c>
      <c r="F13" s="15">
        <v>22178.32</v>
      </c>
      <c r="G13" s="14">
        <f>+F13</f>
        <v>22178.32</v>
      </c>
      <c r="H13" s="14">
        <f>D13+E13-F13</f>
        <v>185.0699999999997</v>
      </c>
      <c r="I13" s="84" t="s">
        <v>16</v>
      </c>
    </row>
    <row r="14" spans="3:9" ht="13.5" customHeight="1" thickBot="1">
      <c r="C14" s="12" t="s">
        <v>17</v>
      </c>
      <c r="D14" s="13">
        <v>151.8199999999997</v>
      </c>
      <c r="E14" s="15">
        <f>6413.93-354.78+8138.11-682.91</f>
        <v>13514.35</v>
      </c>
      <c r="F14" s="15">
        <f>7415.85+6055.35</f>
        <v>13471.2</v>
      </c>
      <c r="G14" s="14">
        <f>+F14</f>
        <v>13471.2</v>
      </c>
      <c r="H14" s="14">
        <f>D14+E14-F14</f>
        <v>194.96999999999935</v>
      </c>
      <c r="I14" s="85"/>
    </row>
    <row r="15" spans="3:9" ht="13.5" thickBot="1">
      <c r="C15" s="12" t="s">
        <v>18</v>
      </c>
      <c r="D15" s="16">
        <f>SUM(D11:D14)</f>
        <v>4288.749999999993</v>
      </c>
      <c r="E15" s="16">
        <f>SUM(E11:E14)</f>
        <v>258890.15000000002</v>
      </c>
      <c r="F15" s="16">
        <f>SUM(F11:F14)</f>
        <v>259255.93000000002</v>
      </c>
      <c r="G15" s="16">
        <f>SUM(G11:G14)</f>
        <v>259255.93000000002</v>
      </c>
      <c r="H15" s="16">
        <f>SUM(H11:H14)</f>
        <v>3922.969999999992</v>
      </c>
      <c r="I15" s="12"/>
    </row>
    <row r="16" spans="3:9" ht="13.5" customHeight="1" thickBot="1">
      <c r="C16" s="86" t="s">
        <v>19</v>
      </c>
      <c r="D16" s="86"/>
      <c r="E16" s="86"/>
      <c r="F16" s="86"/>
      <c r="G16" s="86"/>
      <c r="H16" s="86"/>
      <c r="I16" s="86"/>
    </row>
    <row r="17" spans="3:9" ht="55.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9.5" customHeight="1" thickBot="1">
      <c r="C18" s="9" t="s">
        <v>21</v>
      </c>
      <c r="D18" s="19">
        <v>2233.6199999999953</v>
      </c>
      <c r="E18" s="20">
        <v>93565.74</v>
      </c>
      <c r="F18" s="20">
        <v>94510.93</v>
      </c>
      <c r="G18" s="20">
        <f>+F18</f>
        <v>94510.93</v>
      </c>
      <c r="H18" s="20">
        <f>D18+E18-F18</f>
        <v>1288.4300000000076</v>
      </c>
      <c r="I18" s="84" t="s">
        <v>22</v>
      </c>
    </row>
    <row r="19" spans="3:9" ht="18" customHeight="1" thickBot="1">
      <c r="C19" s="12" t="s">
        <v>23</v>
      </c>
      <c r="D19" s="13">
        <v>888.8899999999994</v>
      </c>
      <c r="E19" s="14">
        <v>34016.67</v>
      </c>
      <c r="F19" s="14">
        <v>34437.14</v>
      </c>
      <c r="G19" s="21">
        <v>11555.26</v>
      </c>
      <c r="H19" s="20">
        <f>D19+E19-F19</f>
        <v>468.41999999999825</v>
      </c>
      <c r="I19" s="87"/>
    </row>
    <row r="20" spans="3:9" ht="13.5" thickBot="1">
      <c r="C20" s="17" t="s">
        <v>24</v>
      </c>
      <c r="D20" s="22">
        <v>973.8400000000001</v>
      </c>
      <c r="E20" s="14">
        <v>28520.54</v>
      </c>
      <c r="F20" s="14">
        <v>28981.19</v>
      </c>
      <c r="G20" s="21">
        <f>4.04*1000+90.43*1000</f>
        <v>94470</v>
      </c>
      <c r="H20" s="20">
        <f>D20+E20-F20</f>
        <v>513.1900000000023</v>
      </c>
      <c r="I20" s="23"/>
    </row>
    <row r="21" spans="3:9" ht="45.75" hidden="1" thickBot="1">
      <c r="C21" s="12" t="s">
        <v>25</v>
      </c>
      <c r="D21" s="13">
        <v>0</v>
      </c>
      <c r="E21" s="14"/>
      <c r="F21" s="14"/>
      <c r="G21" s="20">
        <f>+F21</f>
        <v>0</v>
      </c>
      <c r="H21" s="20">
        <f>D21+E21-F21</f>
        <v>0</v>
      </c>
      <c r="I21" s="23" t="s">
        <v>26</v>
      </c>
    </row>
    <row r="22" spans="3:9" ht="16.5" customHeight="1" thickBot="1">
      <c r="C22" s="12" t="s">
        <v>27</v>
      </c>
      <c r="D22" s="13">
        <v>364.6700000000001</v>
      </c>
      <c r="E22" s="14">
        <v>23946.54</v>
      </c>
      <c r="F22" s="14">
        <v>23981.46</v>
      </c>
      <c r="G22" s="20">
        <f>+F22</f>
        <v>23981.46</v>
      </c>
      <c r="H22" s="20">
        <f>D22+E22-F22</f>
        <v>329.75</v>
      </c>
      <c r="I22" s="23" t="s">
        <v>28</v>
      </c>
    </row>
    <row r="23" spans="3:9" ht="26.25" customHeight="1" hidden="1" thickBot="1">
      <c r="C23" s="12" t="s">
        <v>29</v>
      </c>
      <c r="D23" s="24"/>
      <c r="E23" s="15"/>
      <c r="F23" s="15"/>
      <c r="G23" s="15"/>
      <c r="H23" s="15"/>
      <c r="I23" s="23" t="s">
        <v>30</v>
      </c>
    </row>
    <row r="24" spans="3:9" ht="24.75" customHeight="1" thickBot="1">
      <c r="C24" s="17" t="s">
        <v>31</v>
      </c>
      <c r="D24" s="25">
        <v>0</v>
      </c>
      <c r="E24" s="15">
        <v>10032.31</v>
      </c>
      <c r="F24" s="15">
        <v>9819.88</v>
      </c>
      <c r="G24" s="20">
        <f>+F24</f>
        <v>9819.88</v>
      </c>
      <c r="H24" s="20">
        <f>+D24+E24-F24</f>
        <v>212.4300000000003</v>
      </c>
      <c r="I24" s="23"/>
    </row>
    <row r="25" spans="3:9" ht="24.75" customHeight="1" hidden="1" thickBot="1">
      <c r="C25" s="12" t="s">
        <v>32</v>
      </c>
      <c r="D25" s="24"/>
      <c r="E25" s="15"/>
      <c r="F25" s="15"/>
      <c r="G25" s="15"/>
      <c r="H25" s="15"/>
      <c r="I25" s="23" t="s">
        <v>33</v>
      </c>
    </row>
    <row r="26" spans="3:9" s="26" customFormat="1" ht="17.25" customHeight="1" thickBot="1">
      <c r="C26" s="12" t="s">
        <v>18</v>
      </c>
      <c r="D26" s="16">
        <f>SUM(D18:D25)</f>
        <v>4461.019999999995</v>
      </c>
      <c r="E26" s="16">
        <f>SUM(E18:E25)</f>
        <v>190081.80000000002</v>
      </c>
      <c r="F26" s="16">
        <f>SUM(F18:F25)</f>
        <v>191730.59999999998</v>
      </c>
      <c r="G26" s="16">
        <f>SUM(G18:G25)</f>
        <v>234337.53</v>
      </c>
      <c r="H26" s="16">
        <f>SUM(H18:H25)</f>
        <v>2812.2200000000084</v>
      </c>
      <c r="I26" s="24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5.5" customHeight="1">
      <c r="C35" s="28" t="s">
        <v>34</v>
      </c>
      <c r="D35" s="28"/>
      <c r="E35" s="28"/>
      <c r="F35" s="28"/>
      <c r="G35" s="28"/>
      <c r="H35" s="29">
        <f>+H15+H26</f>
        <v>6735.1900000000005</v>
      </c>
    </row>
    <row r="36" spans="3:4" ht="15">
      <c r="C36" s="30" t="s">
        <v>35</v>
      </c>
      <c r="D36" s="30"/>
    </row>
    <row r="37" spans="3:9" ht="12.75" customHeight="1">
      <c r="C37" s="31" t="s">
        <v>36</v>
      </c>
      <c r="D37" s="32"/>
      <c r="E37" s="32"/>
      <c r="F37" s="32"/>
      <c r="G37" s="32"/>
      <c r="H37" s="32"/>
      <c r="I37" s="32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3" customWidth="1"/>
    <col min="2" max="2" width="13.25390625" style="33" customWidth="1"/>
    <col min="3" max="3" width="13.875" style="33" customWidth="1"/>
    <col min="4" max="4" width="14.00390625" style="33" customWidth="1"/>
    <col min="5" max="5" width="13.875" style="33" customWidth="1"/>
    <col min="6" max="6" width="14.875" style="33" customWidth="1"/>
    <col min="7" max="7" width="15.875" style="33" customWidth="1"/>
    <col min="8" max="8" width="13.625" style="33" customWidth="1"/>
    <col min="9" max="16384" width="9.125" style="33" customWidth="1"/>
  </cols>
  <sheetData>
    <row r="1" spans="1:8" ht="15">
      <c r="A1" s="93" t="s">
        <v>37</v>
      </c>
      <c r="B1" s="93"/>
      <c r="C1" s="93"/>
      <c r="D1" s="93"/>
      <c r="E1" s="93"/>
      <c r="F1" s="93"/>
      <c r="G1" s="93"/>
      <c r="H1" s="93"/>
    </row>
    <row r="2" spans="1:8" ht="15">
      <c r="A2" s="93" t="s">
        <v>38</v>
      </c>
      <c r="B2" s="93"/>
      <c r="C2" s="93"/>
      <c r="D2" s="93"/>
      <c r="E2" s="93"/>
      <c r="F2" s="93"/>
      <c r="G2" s="93"/>
      <c r="H2" s="93"/>
    </row>
    <row r="3" spans="1:8" ht="15">
      <c r="A3" s="93" t="s">
        <v>39</v>
      </c>
      <c r="B3" s="93"/>
      <c r="C3" s="93"/>
      <c r="D3" s="93"/>
      <c r="E3" s="93"/>
      <c r="F3" s="93"/>
      <c r="G3" s="93"/>
      <c r="H3" s="93"/>
    </row>
    <row r="4" spans="1:8" ht="60">
      <c r="A4" s="34" t="s">
        <v>40</v>
      </c>
      <c r="B4" s="35" t="s">
        <v>41</v>
      </c>
      <c r="C4" s="35" t="s">
        <v>42</v>
      </c>
      <c r="D4" s="35" t="s">
        <v>43</v>
      </c>
      <c r="E4" s="35" t="s">
        <v>44</v>
      </c>
      <c r="F4" s="35" t="s">
        <v>45</v>
      </c>
      <c r="G4" s="35" t="s">
        <v>46</v>
      </c>
      <c r="H4" s="34" t="s">
        <v>47</v>
      </c>
    </row>
    <row r="5" spans="1:8" ht="15">
      <c r="A5" s="36" t="s">
        <v>48</v>
      </c>
      <c r="B5" s="36">
        <v>16.69</v>
      </c>
      <c r="C5" s="36">
        <v>34.02</v>
      </c>
      <c r="D5" s="36">
        <v>34.44</v>
      </c>
      <c r="E5" s="36">
        <v>0</v>
      </c>
      <c r="F5" s="36">
        <v>11.56</v>
      </c>
      <c r="G5" s="36">
        <v>0.47</v>
      </c>
      <c r="H5" s="36">
        <f>B5+C5+E5-F5</f>
        <v>39.150000000000006</v>
      </c>
    </row>
    <row r="7" ht="15">
      <c r="A7" s="33" t="s">
        <v>49</v>
      </c>
    </row>
    <row r="8" ht="15">
      <c r="A8" s="33" t="s">
        <v>50</v>
      </c>
    </row>
    <row r="9" ht="15">
      <c r="A9" s="33" t="s">
        <v>51</v>
      </c>
    </row>
    <row r="10" ht="15">
      <c r="A10" s="33" t="s">
        <v>52</v>
      </c>
    </row>
    <row r="11" ht="15">
      <c r="A11" s="33" t="s">
        <v>53</v>
      </c>
    </row>
    <row r="12" spans="3:5" ht="15">
      <c r="C12" s="37"/>
      <c r="D12" s="37"/>
      <c r="E12" s="37"/>
    </row>
    <row r="13" spans="3:5" ht="15">
      <c r="C13" s="37"/>
      <c r="D13" s="37"/>
      <c r="E13" s="37"/>
    </row>
    <row r="14" spans="3:5" ht="15">
      <c r="C14" s="37"/>
      <c r="D14" s="37"/>
      <c r="E14" s="37"/>
    </row>
    <row r="15" spans="3:5" ht="15">
      <c r="C15" s="37"/>
      <c r="D15" s="37"/>
      <c r="E15" s="37"/>
    </row>
    <row r="16" spans="3:5" ht="15">
      <c r="C16" s="37"/>
      <c r="D16" s="37"/>
      <c r="E16" s="37"/>
    </row>
    <row r="17" spans="3:5" ht="15">
      <c r="C17" s="37"/>
      <c r="D17" s="37"/>
      <c r="E17" s="37"/>
    </row>
    <row r="18" spans="3:5" ht="15">
      <c r="C18" s="37"/>
      <c r="D18" s="37"/>
      <c r="E18" s="37"/>
    </row>
    <row r="19" spans="3:5" ht="15">
      <c r="C19" s="37"/>
      <c r="D19" s="37"/>
      <c r="E19" s="37"/>
    </row>
    <row r="20" spans="3:5" ht="15">
      <c r="C20" s="37"/>
      <c r="D20" s="37"/>
      <c r="E20" s="37"/>
    </row>
    <row r="21" spans="3:5" ht="15">
      <c r="C21" s="37"/>
      <c r="D21" s="37"/>
      <c r="E21" s="37"/>
    </row>
    <row r="27" spans="3:5" ht="15">
      <c r="C27" s="37"/>
      <c r="D27" s="37"/>
      <c r="E27" s="37"/>
    </row>
    <row r="28" spans="3:5" ht="15">
      <c r="C28" s="37"/>
      <c r="D28" s="37"/>
      <c r="E28" s="37"/>
    </row>
    <row r="29" spans="3:5" ht="15">
      <c r="C29" s="37"/>
      <c r="D29" s="37"/>
      <c r="E29" s="37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8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4" t="s">
        <v>54</v>
      </c>
      <c r="B1" s="94"/>
      <c r="C1" s="94"/>
      <c r="D1" s="94"/>
      <c r="E1" s="94"/>
      <c r="F1" s="94"/>
      <c r="G1" s="94"/>
      <c r="H1" s="38"/>
    </row>
    <row r="2" spans="1:7" ht="29.25" customHeight="1" thickBot="1">
      <c r="A2" s="95"/>
      <c r="B2" s="95"/>
      <c r="C2" s="95"/>
      <c r="D2" s="95"/>
      <c r="E2" s="95"/>
      <c r="F2" s="95"/>
      <c r="G2" s="95"/>
    </row>
    <row r="3" spans="1:8" ht="13.5" thickBot="1">
      <c r="A3" s="39"/>
      <c r="B3" s="40"/>
      <c r="C3" s="41"/>
      <c r="D3" s="40"/>
      <c r="E3" s="40"/>
      <c r="F3" s="96" t="s">
        <v>55</v>
      </c>
      <c r="G3" s="97"/>
      <c r="H3" s="40"/>
    </row>
    <row r="4" spans="1:8" ht="12.75">
      <c r="A4" s="42" t="s">
        <v>56</v>
      </c>
      <c r="B4" s="43" t="s">
        <v>57</v>
      </c>
      <c r="C4" s="44" t="s">
        <v>58</v>
      </c>
      <c r="D4" s="43" t="s">
        <v>59</v>
      </c>
      <c r="E4" s="45" t="s">
        <v>60</v>
      </c>
      <c r="F4" s="45"/>
      <c r="G4" s="45"/>
      <c r="H4" s="45" t="s">
        <v>61</v>
      </c>
    </row>
    <row r="5" spans="1:8" ht="12.75">
      <c r="A5" s="42" t="s">
        <v>62</v>
      </c>
      <c r="B5" s="43"/>
      <c r="C5" s="44"/>
      <c r="D5" s="43" t="s">
        <v>63</v>
      </c>
      <c r="E5" s="43" t="s">
        <v>64</v>
      </c>
      <c r="F5" s="43" t="s">
        <v>65</v>
      </c>
      <c r="G5" s="43" t="s">
        <v>66</v>
      </c>
      <c r="H5" s="43"/>
    </row>
    <row r="6" spans="1:8" ht="12.75">
      <c r="A6" s="42"/>
      <c r="B6" s="43"/>
      <c r="C6" s="44"/>
      <c r="D6" s="43" t="s">
        <v>67</v>
      </c>
      <c r="E6" s="43"/>
      <c r="F6" s="43" t="s">
        <v>68</v>
      </c>
      <c r="G6" s="43" t="s">
        <v>69</v>
      </c>
      <c r="H6" s="46"/>
    </row>
    <row r="7" spans="1:8" ht="12.75">
      <c r="A7" s="47"/>
      <c r="B7" s="46"/>
      <c r="C7" s="48"/>
      <c r="D7" s="46"/>
      <c r="E7" s="46"/>
      <c r="F7" s="46"/>
      <c r="G7" s="43" t="s">
        <v>70</v>
      </c>
      <c r="H7" s="46"/>
    </row>
    <row r="8" spans="1:8" ht="13.5" thickBot="1">
      <c r="A8" s="49"/>
      <c r="B8" s="50"/>
      <c r="C8" s="51"/>
      <c r="D8" s="50"/>
      <c r="E8" s="50"/>
      <c r="F8" s="50"/>
      <c r="G8" s="50"/>
      <c r="H8" s="50"/>
    </row>
    <row r="9" spans="1:8" ht="12.75">
      <c r="A9" s="40"/>
      <c r="B9" s="52"/>
      <c r="C9" s="41"/>
      <c r="D9" s="40"/>
      <c r="E9" s="40"/>
      <c r="F9" s="52"/>
      <c r="G9" s="52"/>
      <c r="H9" s="52"/>
    </row>
    <row r="10" spans="1:8" ht="12.75">
      <c r="A10" s="43">
        <v>1</v>
      </c>
      <c r="B10" s="53" t="s">
        <v>71</v>
      </c>
      <c r="C10" s="42" t="s">
        <v>72</v>
      </c>
      <c r="D10" s="43" t="s">
        <v>73</v>
      </c>
      <c r="E10" s="54">
        <v>20.6</v>
      </c>
      <c r="F10" s="54">
        <f>E10*0.196</f>
        <v>4.0376</v>
      </c>
      <c r="G10" s="55">
        <f>+E10-F10</f>
        <v>16.5624</v>
      </c>
      <c r="H10" s="56"/>
    </row>
    <row r="11" spans="1:8" ht="12.75">
      <c r="A11" s="43"/>
      <c r="B11" s="53"/>
      <c r="C11" s="44" t="s">
        <v>74</v>
      </c>
      <c r="D11" s="43" t="s">
        <v>75</v>
      </c>
      <c r="E11" s="54">
        <v>90.43</v>
      </c>
      <c r="F11" s="55">
        <f>E11</f>
        <v>90.43</v>
      </c>
      <c r="G11" s="55">
        <f>+E11-F11</f>
        <v>0</v>
      </c>
      <c r="H11" s="56"/>
    </row>
    <row r="12" spans="1:8" ht="12.75">
      <c r="A12" s="43"/>
      <c r="B12" s="53"/>
      <c r="C12" s="44"/>
      <c r="D12" s="43"/>
      <c r="E12" s="57"/>
      <c r="F12" s="57"/>
      <c r="G12" s="57"/>
      <c r="H12" s="58"/>
    </row>
    <row r="13" spans="1:8" ht="12.75">
      <c r="A13" s="43"/>
      <c r="B13" s="53"/>
      <c r="C13" s="59" t="s">
        <v>76</v>
      </c>
      <c r="D13" s="60"/>
      <c r="E13" s="61">
        <f>SUM(E10:E12)</f>
        <v>111.03</v>
      </c>
      <c r="F13" s="61">
        <f>SUM(F10:F12)</f>
        <v>94.4676</v>
      </c>
      <c r="G13" s="61">
        <f>SUM(G10:G12)</f>
        <v>16.5624</v>
      </c>
      <c r="H13" s="56"/>
    </row>
    <row r="14" spans="1:8" ht="13.5" thickBot="1">
      <c r="A14" s="62"/>
      <c r="B14" s="63"/>
      <c r="C14" s="64"/>
      <c r="D14" s="65"/>
      <c r="E14" s="66"/>
      <c r="F14" s="66"/>
      <c r="G14" s="66"/>
      <c r="H14" s="58"/>
    </row>
    <row r="15" spans="1:8" ht="12.75">
      <c r="A15" s="40"/>
      <c r="B15" s="52"/>
      <c r="C15" s="67"/>
      <c r="D15" s="67"/>
      <c r="E15" s="68"/>
      <c r="F15" s="68"/>
      <c r="G15" s="68"/>
      <c r="H15" s="67"/>
    </row>
    <row r="16" spans="1:8" ht="12.75">
      <c r="A16" s="46"/>
      <c r="B16" s="69" t="s">
        <v>18</v>
      </c>
      <c r="C16" s="70"/>
      <c r="D16" s="70"/>
      <c r="E16" s="71">
        <f>E13</f>
        <v>111.03</v>
      </c>
      <c r="F16" s="71">
        <f>F13</f>
        <v>94.4676</v>
      </c>
      <c r="G16" s="71">
        <f>G13</f>
        <v>16.5624</v>
      </c>
      <c r="H16" s="71">
        <f>H13</f>
        <v>0</v>
      </c>
    </row>
    <row r="17" spans="1:8" ht="13.5" thickBot="1">
      <c r="A17" s="50"/>
      <c r="B17" s="72"/>
      <c r="C17" s="73"/>
      <c r="D17" s="73"/>
      <c r="E17" s="74"/>
      <c r="F17" s="74"/>
      <c r="G17" s="74"/>
      <c r="H17" s="74"/>
    </row>
    <row r="18" spans="1:8" ht="12.75">
      <c r="A18" s="48"/>
      <c r="B18" s="48"/>
      <c r="C18" s="75"/>
      <c r="D18" s="75"/>
      <c r="E18" s="44"/>
      <c r="F18" s="44"/>
      <c r="G18" s="44"/>
      <c r="H18" s="44"/>
    </row>
    <row r="19" spans="1:8" ht="12.75">
      <c r="A19" s="48"/>
      <c r="B19" s="48"/>
      <c r="C19" s="75"/>
      <c r="D19" s="75"/>
      <c r="E19" s="44"/>
      <c r="F19" s="44"/>
      <c r="G19" s="44"/>
      <c r="H19" s="44"/>
    </row>
    <row r="20" spans="1:8" ht="60">
      <c r="A20" s="76" t="s">
        <v>77</v>
      </c>
      <c r="B20" s="76" t="s">
        <v>78</v>
      </c>
      <c r="C20" s="76" t="s">
        <v>79</v>
      </c>
      <c r="D20" s="76" t="s">
        <v>80</v>
      </c>
      <c r="E20" s="77" t="s">
        <v>81</v>
      </c>
      <c r="F20" s="76" t="s">
        <v>82</v>
      </c>
      <c r="G20" s="78"/>
      <c r="H20" s="44"/>
    </row>
    <row r="21" spans="1:8" ht="15">
      <c r="A21" s="79">
        <v>1</v>
      </c>
      <c r="B21" s="80">
        <v>973.8400000000001</v>
      </c>
      <c r="C21" s="80">
        <v>28520.54</v>
      </c>
      <c r="D21" s="80">
        <v>28981.19</v>
      </c>
      <c r="E21" s="80">
        <v>8700</v>
      </c>
      <c r="F21" s="80">
        <f>B21+C21-D21</f>
        <v>513.1900000000023</v>
      </c>
      <c r="G21" s="81"/>
      <c r="H21" s="44"/>
    </row>
    <row r="22" spans="1:8" ht="15">
      <c r="A22" s="82"/>
      <c r="B22" s="81"/>
      <c r="C22" s="81"/>
      <c r="D22" s="81"/>
      <c r="E22" s="81"/>
      <c r="F22" s="81"/>
      <c r="G22" s="81"/>
      <c r="H22" s="44"/>
    </row>
    <row r="23" spans="1:8" ht="90">
      <c r="A23" s="76" t="s">
        <v>77</v>
      </c>
      <c r="B23" s="76" t="s">
        <v>83</v>
      </c>
      <c r="C23" s="76" t="s">
        <v>84</v>
      </c>
      <c r="D23" s="76" t="s">
        <v>85</v>
      </c>
      <c r="E23" s="76" t="s">
        <v>86</v>
      </c>
      <c r="F23" s="81"/>
      <c r="G23" s="81"/>
      <c r="H23" s="44"/>
    </row>
    <row r="24" spans="1:8" ht="15">
      <c r="A24" s="79">
        <v>1</v>
      </c>
      <c r="B24" s="80">
        <v>27400</v>
      </c>
      <c r="C24" s="80">
        <f>+D21+E21</f>
        <v>37681.19</v>
      </c>
      <c r="D24" s="80">
        <v>94470</v>
      </c>
      <c r="E24" s="80">
        <f>+B24+C24-D24</f>
        <v>-29388.809999999998</v>
      </c>
      <c r="F24" s="81"/>
      <c r="G24" s="81"/>
      <c r="H24" s="44"/>
    </row>
    <row r="25" spans="1:8" ht="12.75">
      <c r="A25" s="48"/>
      <c r="B25" s="48"/>
      <c r="C25" s="75"/>
      <c r="D25" s="75"/>
      <c r="E25" s="44"/>
      <c r="F25" s="44"/>
      <c r="G25" s="44"/>
      <c r="H25" s="44"/>
    </row>
    <row r="26" ht="12.75">
      <c r="B26" t="s">
        <v>87</v>
      </c>
    </row>
    <row r="28" ht="12.75">
      <c r="E28" s="83"/>
    </row>
    <row r="29" ht="12.75">
      <c r="E29" s="83"/>
    </row>
    <row r="30" ht="12.75">
      <c r="E30" s="83"/>
    </row>
    <row r="31" ht="12.75">
      <c r="E31" s="83"/>
    </row>
    <row r="32" ht="12.75">
      <c r="E32" s="83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2011-03-25T07:37:29Z</dcterms:created>
  <dcterms:modified xsi:type="dcterms:W3CDTF">2013-06-04T13:38:02Z</dcterms:modified>
  <cp:category/>
  <cp:version/>
  <cp:contentType/>
  <cp:contentStatus/>
</cp:coreProperties>
</file>