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<sst xmlns="http://schemas.openxmlformats.org/spreadsheetml/2006/main" count="90" uniqueCount="81">
  <si>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</si>
  <si>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</si>
  <si>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</si>
  <si>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 по ул. Березовая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</si>
  <si>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</si>
  <si>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</si>
  <si>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</si>
  <si>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</si>
  <si>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</si>
  <si>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</si>
  <si>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</si>
  <si>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</si>
  <si>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</si>
  <si>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</si>
  <si>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</si>
  <si>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</si>
  <si>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</si>
  <si>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</si>
  <si>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</si>
  <si>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</si>
  <si>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</si>
  <si>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</si>
  <si>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</si>
  <si>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</si>
  <si>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</si>
  <si>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</si>
  <si>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</si>
  <si>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</si>
  <si>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</si>
  <si>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</si>
  <si>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</si>
  <si>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</si>
  <si>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</si>
  <si>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</si>
  <si>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</si>
  <si>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</si>
  <si>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</si>
  <si>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</si>
  <si>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</si>
  <si>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12 по ул. Березовая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</si>
  <si>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</si>
  <si>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</si>
  <si>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</si>
  <si>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</si>
  <si>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</si>
  <si>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</si>
  <si>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</si>
  <si>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</si>
  <si>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</si>
  <si>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</si>
  <si>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0,00</t>
    </r>
    <r>
      <rPr>
        <sz val="10"/>
        <rFont val="Arial Cyr"/>
        <family val="0"/>
      </rPr>
      <t xml:space="preserve"> тыс.рублей,</t>
    </r>
  </si>
  <si>
    <t>Отчет о реализации программы капитального ремонта жилого фонда ООО "УЮТ-СЕРВИС" за период с 01 января 2015г. по 31 декабря 2015г.  по адресу мкр.Сертолово-2, ул. Березовая,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</si>
  <si>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</si>
  <si>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</si>
  <si>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</si>
  <si>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</si>
  <si>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</si>
  <si>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</si>
  <si>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</si>
  <si>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</si>
  <si>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</si>
  <si>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</si>
  <si>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</si>
  <si>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</si>
  <si>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</si>
  <si>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</si>
  <si>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</si>
  <si>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</si>
  <si>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ул.Березовая,д.12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</si>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</sst>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0" xfId="52" applyFill="1" applyBorder="1" applyAlignment="1">
      <alignment horizontal="center" vertical="center" wrapText="1"/>
      <protection/>
    </xf>
    <xf numFmtId="0" fontId="35" fillId="0" borderId="20" xfId="52" applyFont="1" applyFill="1" applyBorder="1" applyAlignment="1">
      <alignment horizontal="center" vertical="center" wrapText="1"/>
      <protection/>
    </xf>
    <xf numFmtId="0" fontId="43" fillId="0" borderId="20" xfId="52" applyFont="1" applyFill="1" applyBorder="1" applyAlignment="1">
      <alignment horizontal="center" vertical="center"/>
      <protection/>
    </xf>
    <xf numFmtId="2" fontId="43" fillId="0" borderId="20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25" xfId="0" applyFont="1" applyBorder="1" applyAlignment="1">
      <alignment/>
    </xf>
    <xf numFmtId="0" fontId="0" fillId="0" borderId="23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5" xfId="61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/>
    </xf>
    <xf numFmtId="4" fontId="34" fillId="0" borderId="2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4" fontId="34" fillId="0" borderId="2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6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8"/>
  <sheetViews>
    <sheetView tabSelected="1" zoomScalePageLayoutView="0" workbookViewId="0" topLeftCell="C17">
      <selection activeCell="C22" sqref="C22:I2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2" customWidth="1"/>
    <col min="4" max="4" width="14.375" style="42" customWidth="1"/>
    <col min="5" max="5" width="11.875" style="42" customWidth="1"/>
    <col min="6" max="6" width="13.25390625" style="42" customWidth="1"/>
    <col min="7" max="7" width="11.875" style="42" customWidth="1"/>
    <col min="8" max="8" width="14.375" style="42" customWidth="1"/>
    <col min="9" max="9" width="33.375" style="4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9" t="s">
        <v>1</v>
      </c>
      <c r="D19" s="9"/>
      <c r="E19" s="9"/>
      <c r="F19" s="9"/>
      <c r="G19" s="9"/>
      <c r="H19" s="9"/>
      <c r="I19" s="9"/>
    </row>
    <row r="20" spans="3:9" ht="12.75">
      <c r="C20" s="10" t="s">
        <v>2</v>
      </c>
      <c r="D20" s="10"/>
      <c r="E20" s="10"/>
      <c r="F20" s="10"/>
      <c r="G20" s="10"/>
      <c r="H20" s="10"/>
      <c r="I20" s="10"/>
    </row>
    <row r="21" spans="3:9" ht="12.75">
      <c r="C21" s="10" t="s">
        <v>3</v>
      </c>
      <c r="D21" s="10"/>
      <c r="E21" s="10"/>
      <c r="F21" s="10"/>
      <c r="G21" s="10"/>
      <c r="H21" s="10"/>
      <c r="I21" s="10"/>
    </row>
    <row r="22" spans="3:9" ht="6" customHeight="1" thickBot="1">
      <c r="C22" s="11"/>
      <c r="D22" s="11"/>
      <c r="E22" s="11"/>
      <c r="F22" s="11"/>
      <c r="G22" s="11"/>
      <c r="H22" s="11"/>
      <c r="I22" s="11"/>
    </row>
    <row r="23" spans="3:9" ht="50.2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9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9" ht="13.5" customHeight="1" thickBot="1">
      <c r="C25" s="18" t="s">
        <v>12</v>
      </c>
      <c r="D25" s="19">
        <v>80039.94</v>
      </c>
      <c r="E25" s="20">
        <v>135698.01</v>
      </c>
      <c r="F25" s="20">
        <v>130580.36</v>
      </c>
      <c r="G25" s="20">
        <v>135415.38</v>
      </c>
      <c r="H25" s="20">
        <f>+D25+E25-F25</f>
        <v>85157.59000000001</v>
      </c>
      <c r="I25" s="21" t="s">
        <v>13</v>
      </c>
    </row>
    <row r="26" spans="3:9" ht="13.5" customHeight="1" hidden="1" thickBot="1">
      <c r="C26" s="18" t="s">
        <v>14</v>
      </c>
      <c r="D26" s="19">
        <v>0</v>
      </c>
      <c r="E26" s="22"/>
      <c r="F26" s="22"/>
      <c r="G26" s="20">
        <f>+E26</f>
        <v>0</v>
      </c>
      <c r="H26" s="20">
        <f>+D26+E26-F26</f>
        <v>0</v>
      </c>
      <c r="I26" s="23"/>
    </row>
    <row r="27" spans="3:9" ht="13.5" customHeight="1" thickBot="1">
      <c r="C27" s="18" t="s">
        <v>15</v>
      </c>
      <c r="D27" s="19">
        <v>31551.079999999987</v>
      </c>
      <c r="E27" s="22">
        <v>71639.82</v>
      </c>
      <c r="F27" s="22">
        <v>65733.54</v>
      </c>
      <c r="G27" s="20">
        <v>67853.18</v>
      </c>
      <c r="H27" s="20">
        <f>+D27+E27-F27</f>
        <v>37457.36</v>
      </c>
      <c r="I27" s="23"/>
    </row>
    <row r="28" spans="3:9" ht="13.5" customHeight="1" thickBot="1">
      <c r="C28" s="18" t="s">
        <v>16</v>
      </c>
      <c r="D28" s="19">
        <v>1696.6400000000028</v>
      </c>
      <c r="E28" s="22">
        <v>0</v>
      </c>
      <c r="F28" s="22">
        <v>95.3</v>
      </c>
      <c r="G28" s="20">
        <f>+E28</f>
        <v>0</v>
      </c>
      <c r="H28" s="20">
        <f>+D28+E28-F28</f>
        <v>1601.3400000000029</v>
      </c>
      <c r="I28" s="23"/>
    </row>
    <row r="29" spans="3:9" ht="13.5" customHeight="1" thickBot="1">
      <c r="C29" s="18" t="s">
        <v>17</v>
      </c>
      <c r="D29" s="19">
        <v>175.92000000000007</v>
      </c>
      <c r="E29" s="22">
        <v>1281.05</v>
      </c>
      <c r="F29" s="22">
        <v>1205.63</v>
      </c>
      <c r="G29" s="20">
        <f>+E29</f>
        <v>1281.05</v>
      </c>
      <c r="H29" s="20">
        <f>+D29+E29-F29</f>
        <v>251.33999999999992</v>
      </c>
      <c r="I29" s="24"/>
    </row>
    <row r="30" spans="3:9" ht="13.5" customHeight="1" thickBot="1">
      <c r="C30" s="18" t="s">
        <v>18</v>
      </c>
      <c r="D30" s="25">
        <f>SUM(D25:D29)</f>
        <v>113463.57999999999</v>
      </c>
      <c r="E30" s="25">
        <f>SUM(E25:E29)</f>
        <v>208618.88</v>
      </c>
      <c r="F30" s="25">
        <f>SUM(F25:F29)</f>
        <v>197614.83</v>
      </c>
      <c r="G30" s="25">
        <f>SUM(G25:G29)</f>
        <v>204549.61</v>
      </c>
      <c r="H30" s="25">
        <f>SUM(H25:H29)</f>
        <v>124467.63</v>
      </c>
      <c r="I30" s="26"/>
    </row>
    <row r="31" spans="3:9" ht="13.5" customHeight="1" thickBot="1">
      <c r="C31" s="16" t="s">
        <v>19</v>
      </c>
      <c r="D31" s="16"/>
      <c r="E31" s="16"/>
      <c r="F31" s="16"/>
      <c r="G31" s="16"/>
      <c r="H31" s="16"/>
      <c r="I31" s="16"/>
    </row>
    <row r="32" spans="3:9" ht="38.25" customHeight="1" thickBot="1">
      <c r="C32" s="27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28" t="s">
        <v>20</v>
      </c>
    </row>
    <row r="33" spans="3:9" ht="13.5" customHeight="1" thickBot="1">
      <c r="C33" s="12" t="s">
        <v>21</v>
      </c>
      <c r="D33" s="29">
        <v>38995.24000000002</v>
      </c>
      <c r="E33" s="30">
        <v>93814.57</v>
      </c>
      <c r="F33" s="30">
        <v>89869.64</v>
      </c>
      <c r="G33" s="30">
        <f>+E33</f>
        <v>93814.57</v>
      </c>
      <c r="H33" s="30">
        <f>+D33+E33-F33</f>
        <v>42940.17000000003</v>
      </c>
      <c r="I33" s="31" t="s">
        <v>22</v>
      </c>
    </row>
    <row r="34" spans="3:9" ht="14.25" customHeight="1" thickBot="1">
      <c r="C34" s="18" t="s">
        <v>23</v>
      </c>
      <c r="D34" s="19">
        <v>9845.649999999994</v>
      </c>
      <c r="E34" s="20">
        <v>21986.68</v>
      </c>
      <c r="F34" s="20">
        <v>21137.56</v>
      </c>
      <c r="G34" s="30">
        <v>74.68</v>
      </c>
      <c r="H34" s="30">
        <f aca="true" t="shared" si="0" ref="H34:H40">+D34+E34-F34</f>
        <v>10694.769999999993</v>
      </c>
      <c r="I34" s="32"/>
    </row>
    <row r="35" spans="3:9" ht="13.5" customHeight="1" thickBot="1">
      <c r="C35" s="27" t="s">
        <v>24</v>
      </c>
      <c r="D35" s="33">
        <v>10236.52</v>
      </c>
      <c r="E35" s="20">
        <v>0</v>
      </c>
      <c r="F35" s="20">
        <v>220.58</v>
      </c>
      <c r="G35" s="30"/>
      <c r="H35" s="30">
        <f t="shared" si="0"/>
        <v>10015.94</v>
      </c>
      <c r="I35" s="34"/>
    </row>
    <row r="36" spans="3:9" ht="12.75" customHeight="1" hidden="1" thickBot="1">
      <c r="C36" s="18" t="s">
        <v>25</v>
      </c>
      <c r="D36" s="19">
        <v>0</v>
      </c>
      <c r="E36" s="20"/>
      <c r="F36" s="20"/>
      <c r="G36" s="30">
        <f>+E36</f>
        <v>0</v>
      </c>
      <c r="H36" s="30">
        <f t="shared" si="0"/>
        <v>0</v>
      </c>
      <c r="I36" s="34" t="s">
        <v>26</v>
      </c>
    </row>
    <row r="37" spans="3:9" ht="13.5" customHeight="1" thickBot="1">
      <c r="C37" s="18" t="s">
        <v>27</v>
      </c>
      <c r="D37" s="19">
        <v>10012.190000000006</v>
      </c>
      <c r="E37" s="20">
        <v>23919.49</v>
      </c>
      <c r="F37" s="20">
        <v>23048.9</v>
      </c>
      <c r="G37" s="30">
        <v>37290.1</v>
      </c>
      <c r="H37" s="30">
        <f t="shared" si="0"/>
        <v>10882.780000000006</v>
      </c>
      <c r="I37" s="35" t="s">
        <v>28</v>
      </c>
    </row>
    <row r="38" spans="3:9" ht="13.5" customHeight="1" hidden="1" thickBot="1">
      <c r="C38" s="18" t="s">
        <v>29</v>
      </c>
      <c r="D38" s="19">
        <v>0</v>
      </c>
      <c r="E38" s="36"/>
      <c r="F38" s="36"/>
      <c r="G38" s="30">
        <f>+E38</f>
        <v>0</v>
      </c>
      <c r="H38" s="30">
        <f t="shared" si="0"/>
        <v>0</v>
      </c>
      <c r="I38" s="37" t="s">
        <v>30</v>
      </c>
    </row>
    <row r="39" spans="3:9" ht="13.5" customHeight="1" thickBot="1">
      <c r="C39" s="27" t="s">
        <v>31</v>
      </c>
      <c r="D39" s="19">
        <v>5227.219999999999</v>
      </c>
      <c r="E39" s="36">
        <v>10598.09</v>
      </c>
      <c r="F39" s="36">
        <v>10182.83</v>
      </c>
      <c r="G39" s="30">
        <f>+E39</f>
        <v>10598.09</v>
      </c>
      <c r="H39" s="30">
        <f t="shared" si="0"/>
        <v>5642.48</v>
      </c>
      <c r="I39" s="37"/>
    </row>
    <row r="40" spans="3:9" ht="13.5" customHeight="1" thickBot="1">
      <c r="C40" s="18" t="s">
        <v>32</v>
      </c>
      <c r="D40" s="19">
        <v>2127.9400000000005</v>
      </c>
      <c r="E40" s="22">
        <v>4928.28</v>
      </c>
      <c r="F40" s="22">
        <v>4750.35</v>
      </c>
      <c r="G40" s="30">
        <f>+E40</f>
        <v>4928.28</v>
      </c>
      <c r="H40" s="30">
        <f t="shared" si="0"/>
        <v>2305.87</v>
      </c>
      <c r="I40" s="37" t="s">
        <v>33</v>
      </c>
    </row>
    <row r="41" spans="3:9" s="39" customFormat="1" ht="13.5" customHeight="1" thickBot="1">
      <c r="C41" s="18" t="s">
        <v>18</v>
      </c>
      <c r="D41" s="25">
        <f>SUM(D33:D40)</f>
        <v>76444.76000000002</v>
      </c>
      <c r="E41" s="25">
        <f>SUM(E33:E40)</f>
        <v>155247.11</v>
      </c>
      <c r="F41" s="25">
        <f>SUM(F33:F40)</f>
        <v>149209.86</v>
      </c>
      <c r="G41" s="25">
        <f>SUM(G33:G40)</f>
        <v>146705.72</v>
      </c>
      <c r="H41" s="25">
        <f>SUM(H33:H40)</f>
        <v>82482.01000000002</v>
      </c>
      <c r="I41" s="38"/>
    </row>
    <row r="42" spans="3:8" ht="21" customHeight="1">
      <c r="C42" s="40" t="s">
        <v>34</v>
      </c>
      <c r="D42" s="40"/>
      <c r="E42" s="40"/>
      <c r="F42" s="40"/>
      <c r="G42" s="40"/>
      <c r="H42" s="41">
        <f>+H30+H41</f>
        <v>206949.64</v>
      </c>
    </row>
    <row r="43" spans="3:4" ht="15">
      <c r="C43" s="43" t="s">
        <v>35</v>
      </c>
      <c r="D43" s="43"/>
    </row>
    <row r="44" ht="26.25" customHeight="1">
      <c r="C44" s="44" t="s">
        <v>36</v>
      </c>
    </row>
    <row r="45" ht="12.75" hidden="1">
      <c r="C45" s="44"/>
    </row>
    <row r="46" spans="3:6" ht="12.75">
      <c r="C46" s="44"/>
      <c r="D46" s="45"/>
      <c r="E46" s="45"/>
      <c r="F46" s="45"/>
    </row>
    <row r="47" ht="12.75">
      <c r="C47" s="44"/>
    </row>
    <row r="48" ht="12.75">
      <c r="C48" s="44"/>
    </row>
  </sheetData>
  <sheetProtection/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0"/>
  <sheetViews>
    <sheetView zoomScaleSheetLayoutView="120" zoomScalePageLayoutView="0" workbookViewId="0" topLeftCell="A10">
      <selection activeCell="I47" sqref="I47"/>
    </sheetView>
  </sheetViews>
  <sheetFormatPr defaultColWidth="9.00390625" defaultRowHeight="12.75"/>
  <cols>
    <col min="1" max="1" width="4.625" style="47" customWidth="1"/>
    <col min="2" max="2" width="12.375" style="47" customWidth="1"/>
    <col min="3" max="3" width="13.25390625" style="47" hidden="1" customWidth="1"/>
    <col min="4" max="4" width="12.125" style="47" customWidth="1"/>
    <col min="5" max="5" width="13.625" style="47" customWidth="1"/>
    <col min="6" max="6" width="13.25390625" style="47" customWidth="1"/>
    <col min="7" max="7" width="14.25390625" style="47" customWidth="1"/>
    <col min="8" max="8" width="15.125" style="47" customWidth="1"/>
    <col min="9" max="9" width="13.875" style="47" customWidth="1"/>
    <col min="10" max="16384" width="9.125" style="47" customWidth="1"/>
  </cols>
  <sheetData>
    <row r="14" spans="1:9" ht="15">
      <c r="A14" s="46" t="s">
        <v>37</v>
      </c>
      <c r="B14" s="46"/>
      <c r="C14" s="46"/>
      <c r="D14" s="46"/>
      <c r="E14" s="46"/>
      <c r="F14" s="46"/>
      <c r="G14" s="46"/>
      <c r="H14" s="46"/>
      <c r="I14" s="46"/>
    </row>
    <row r="15" spans="1:9" ht="15">
      <c r="A15" s="46" t="s">
        <v>38</v>
      </c>
      <c r="B15" s="46"/>
      <c r="C15" s="46"/>
      <c r="D15" s="46"/>
      <c r="E15" s="46"/>
      <c r="F15" s="46"/>
      <c r="G15" s="46"/>
      <c r="H15" s="46"/>
      <c r="I15" s="46"/>
    </row>
    <row r="16" spans="1:9" ht="15">
      <c r="A16" s="46" t="s">
        <v>39</v>
      </c>
      <c r="B16" s="46"/>
      <c r="C16" s="46"/>
      <c r="D16" s="46"/>
      <c r="E16" s="46"/>
      <c r="F16" s="46"/>
      <c r="G16" s="46"/>
      <c r="H16" s="46"/>
      <c r="I16" s="46"/>
    </row>
    <row r="17" spans="1:9" ht="60">
      <c r="A17" s="48" t="s">
        <v>40</v>
      </c>
      <c r="B17" s="48" t="s">
        <v>41</v>
      </c>
      <c r="C17" s="48" t="s">
        <v>42</v>
      </c>
      <c r="D17" s="48" t="s">
        <v>43</v>
      </c>
      <c r="E17" s="48" t="s">
        <v>44</v>
      </c>
      <c r="F17" s="49" t="s">
        <v>45</v>
      </c>
      <c r="G17" s="49" t="s">
        <v>46</v>
      </c>
      <c r="H17" s="48" t="s">
        <v>47</v>
      </c>
      <c r="I17" s="48" t="s">
        <v>48</v>
      </c>
    </row>
    <row r="18" spans="1:9" ht="15">
      <c r="A18" s="50" t="s">
        <v>49</v>
      </c>
      <c r="B18" s="51">
        <v>8.41991</v>
      </c>
      <c r="C18" s="51"/>
      <c r="D18" s="51">
        <v>21.98668</v>
      </c>
      <c r="E18" s="51">
        <v>21.13756</v>
      </c>
      <c r="F18" s="51">
        <v>0</v>
      </c>
      <c r="G18" s="51">
        <v>0</v>
      </c>
      <c r="H18" s="51">
        <v>10.69477</v>
      </c>
      <c r="I18" s="51">
        <f>B18+D18+F18-G18</f>
        <v>30.40659</v>
      </c>
    </row>
    <row r="20" ht="15">
      <c r="A20" s="47" t="s">
        <v>50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23.875" style="0" customWidth="1"/>
    <col min="3" max="3" width="34.25390625" style="0" customWidth="1"/>
    <col min="4" max="4" width="19.25390625" style="0" customWidth="1"/>
    <col min="5" max="5" width="22.875" style="0" customWidth="1"/>
    <col min="6" max="6" width="19.37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2" t="s">
        <v>51</v>
      </c>
      <c r="B1" s="52"/>
      <c r="C1" s="52"/>
      <c r="D1" s="52"/>
      <c r="E1" s="52"/>
      <c r="F1" s="52"/>
      <c r="G1" s="52"/>
      <c r="H1" s="53"/>
    </row>
    <row r="2" spans="1:7" ht="29.25" customHeight="1" thickBot="1">
      <c r="A2" s="54"/>
      <c r="B2" s="54"/>
      <c r="C2" s="54"/>
      <c r="D2" s="54"/>
      <c r="E2" s="54"/>
      <c r="F2" s="54"/>
      <c r="G2" s="54"/>
    </row>
    <row r="3" spans="1:8" ht="13.5" hidden="1" thickBot="1">
      <c r="A3" s="55"/>
      <c r="B3" s="56"/>
      <c r="C3" s="57"/>
      <c r="D3" s="56"/>
      <c r="E3" s="56"/>
      <c r="F3" s="58" t="s">
        <v>52</v>
      </c>
      <c r="G3" s="59"/>
      <c r="H3" s="56"/>
    </row>
    <row r="4" spans="1:8" ht="12.75" hidden="1">
      <c r="A4" s="60" t="s">
        <v>53</v>
      </c>
      <c r="B4" s="61" t="s">
        <v>54</v>
      </c>
      <c r="C4" s="60" t="s">
        <v>55</v>
      </c>
      <c r="D4" s="61" t="s">
        <v>56</v>
      </c>
      <c r="E4" s="62" t="s">
        <v>57</v>
      </c>
      <c r="F4" s="62"/>
      <c r="G4" s="62"/>
      <c r="H4" s="62" t="s">
        <v>58</v>
      </c>
    </row>
    <row r="5" spans="1:8" ht="12.75" hidden="1">
      <c r="A5" s="60" t="s">
        <v>59</v>
      </c>
      <c r="B5" s="61"/>
      <c r="C5" s="63"/>
      <c r="D5" s="61" t="s">
        <v>60</v>
      </c>
      <c r="E5" s="61" t="s">
        <v>61</v>
      </c>
      <c r="F5" s="61" t="s">
        <v>62</v>
      </c>
      <c r="G5" s="61" t="s">
        <v>63</v>
      </c>
      <c r="H5" s="61"/>
    </row>
    <row r="6" spans="1:8" ht="12.75" hidden="1">
      <c r="A6" s="60"/>
      <c r="B6" s="61"/>
      <c r="C6" s="63"/>
      <c r="D6" s="61" t="s">
        <v>64</v>
      </c>
      <c r="E6" s="61"/>
      <c r="F6" s="61" t="s">
        <v>65</v>
      </c>
      <c r="G6" s="61" t="s">
        <v>66</v>
      </c>
      <c r="H6" s="64"/>
    </row>
    <row r="7" spans="1:8" ht="12.75" hidden="1">
      <c r="A7" s="65"/>
      <c r="B7" s="64"/>
      <c r="C7" s="66"/>
      <c r="D7" s="64"/>
      <c r="E7" s="64"/>
      <c r="F7" s="64"/>
      <c r="G7" s="61" t="s">
        <v>67</v>
      </c>
      <c r="H7" s="64"/>
    </row>
    <row r="8" spans="1:8" ht="13.5" hidden="1" thickBot="1">
      <c r="A8" s="67"/>
      <c r="B8" s="68"/>
      <c r="C8" s="69"/>
      <c r="D8" s="68"/>
      <c r="E8" s="68"/>
      <c r="F8" s="68"/>
      <c r="G8" s="68"/>
      <c r="H8" s="68"/>
    </row>
    <row r="9" spans="1:8" ht="12.75" hidden="1">
      <c r="A9" s="56"/>
      <c r="B9" s="70"/>
      <c r="C9" s="57"/>
      <c r="D9" s="56"/>
      <c r="E9" s="56"/>
      <c r="F9" s="56"/>
      <c r="G9" s="70"/>
      <c r="H9" s="70"/>
    </row>
    <row r="10" spans="1:8" ht="12.75" hidden="1">
      <c r="A10" s="61">
        <v>1</v>
      </c>
      <c r="B10" s="71" t="s">
        <v>68</v>
      </c>
      <c r="C10" s="60"/>
      <c r="D10" s="61"/>
      <c r="E10" s="72"/>
      <c r="F10" s="72"/>
      <c r="G10" s="73">
        <f>+E10-F10</f>
        <v>0</v>
      </c>
      <c r="H10" s="74"/>
    </row>
    <row r="11" spans="1:8" ht="12.75" hidden="1">
      <c r="A11" s="61"/>
      <c r="B11" s="71"/>
      <c r="C11" s="60"/>
      <c r="D11" s="61"/>
      <c r="E11" s="72"/>
      <c r="F11" s="72"/>
      <c r="G11" s="73"/>
      <c r="H11" s="74"/>
    </row>
    <row r="12" spans="1:8" ht="12.75" hidden="1">
      <c r="A12" s="61"/>
      <c r="B12" s="71"/>
      <c r="C12" s="75" t="s">
        <v>69</v>
      </c>
      <c r="D12" s="76"/>
      <c r="E12" s="77">
        <f>SUM(E10:E11)</f>
        <v>0</v>
      </c>
      <c r="F12" s="77">
        <f>SUM(F10:F11)</f>
        <v>0</v>
      </c>
      <c r="G12" s="77">
        <f>SUM(G10:G11)</f>
        <v>0</v>
      </c>
      <c r="H12" s="74"/>
    </row>
    <row r="13" spans="1:8" ht="13.5" hidden="1" thickBot="1">
      <c r="A13" s="78"/>
      <c r="B13" s="79"/>
      <c r="C13" s="80"/>
      <c r="D13" s="81"/>
      <c r="E13" s="82"/>
      <c r="F13" s="82"/>
      <c r="G13" s="83"/>
      <c r="H13" s="84"/>
    </row>
    <row r="14" spans="1:8" ht="12.75" hidden="1">
      <c r="A14" s="56"/>
      <c r="B14" s="70"/>
      <c r="C14" s="85"/>
      <c r="D14" s="86"/>
      <c r="E14" s="87"/>
      <c r="F14" s="88"/>
      <c r="G14" s="88"/>
      <c r="H14" s="89"/>
    </row>
    <row r="15" spans="1:8" ht="12.75" hidden="1">
      <c r="A15" s="64"/>
      <c r="B15" s="90" t="s">
        <v>18</v>
      </c>
      <c r="C15" s="91"/>
      <c r="D15" s="63"/>
      <c r="E15" s="92">
        <f>E12</f>
        <v>0</v>
      </c>
      <c r="F15" s="93">
        <f>+F12</f>
        <v>0</v>
      </c>
      <c r="G15" s="94">
        <f>+E15-F15</f>
        <v>0</v>
      </c>
      <c r="H15" s="74"/>
    </row>
    <row r="16" spans="1:8" ht="13.5" hidden="1" thickBot="1">
      <c r="A16" s="68"/>
      <c r="B16" s="95"/>
      <c r="C16" s="96"/>
      <c r="D16" s="97"/>
      <c r="E16" s="81"/>
      <c r="F16" s="98"/>
      <c r="G16" s="98"/>
      <c r="H16" s="98"/>
    </row>
    <row r="19" spans="1:7" ht="53.25" customHeight="1">
      <c r="A19" s="99" t="s">
        <v>70</v>
      </c>
      <c r="B19" s="99" t="s">
        <v>71</v>
      </c>
      <c r="C19" s="99" t="s">
        <v>72</v>
      </c>
      <c r="D19" s="99" t="s">
        <v>73</v>
      </c>
      <c r="E19" s="100" t="s">
        <v>74</v>
      </c>
      <c r="F19" s="99" t="s">
        <v>75</v>
      </c>
      <c r="G19" s="101"/>
    </row>
    <row r="20" spans="1:7" ht="15">
      <c r="A20" s="102">
        <v>1</v>
      </c>
      <c r="B20" s="103">
        <v>10236.52</v>
      </c>
      <c r="C20" s="103"/>
      <c r="D20" s="103">
        <v>220.58</v>
      </c>
      <c r="E20" s="103"/>
      <c r="F20" s="103">
        <f>+B20+C20-D20</f>
        <v>10015.94</v>
      </c>
      <c r="G20" s="104"/>
    </row>
    <row r="23" spans="1:5" ht="55.5" customHeight="1">
      <c r="A23" s="99" t="s">
        <v>70</v>
      </c>
      <c r="B23" s="99" t="s">
        <v>76</v>
      </c>
      <c r="C23" s="99" t="s">
        <v>77</v>
      </c>
      <c r="D23" s="99" t="s">
        <v>78</v>
      </c>
      <c r="E23" s="99" t="s">
        <v>79</v>
      </c>
    </row>
    <row r="24" spans="1:5" ht="15">
      <c r="A24" s="105">
        <v>1</v>
      </c>
      <c r="B24" s="106">
        <v>57660.1</v>
      </c>
      <c r="C24" s="106">
        <f>+C20+E20</f>
        <v>0</v>
      </c>
      <c r="D24" s="106">
        <v>0</v>
      </c>
      <c r="E24" s="106">
        <f>+B24+C24-D24</f>
        <v>57660.1</v>
      </c>
    </row>
    <row r="25" spans="1:5" ht="12.75">
      <c r="A25" s="66"/>
      <c r="B25" s="66"/>
      <c r="C25" s="107"/>
      <c r="D25" s="107"/>
      <c r="E25" s="63"/>
    </row>
    <row r="26" spans="2:6" ht="15">
      <c r="B26" s="108"/>
      <c r="F26" s="109" t="s">
        <v>80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2016-03-30T14:54:28Z</dcterms:created>
  <dcterms:modified xsi:type="dcterms:W3CDTF">2016-03-30T14:55:15Z</dcterms:modified>
  <cp:category/>
  <cp:version/>
  <cp:contentType/>
  <cp:contentStatus/>
</cp:coreProperties>
</file>