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<sst xmlns="http://schemas.openxmlformats.org/spreadsheetml/2006/main" count="96" uniqueCount="87">
  <si>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</si>
  <si>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</si>
  <si>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</si>
  <si>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</si>
  <si>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</si>
  <si>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</si>
  <si>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</si>
  <si>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</si>
  <si>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</si>
  <si>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</si>
  <si>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</si>
  <si>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</si>
  <si>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</si>
  <si>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</si>
  <si>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</si>
  <si>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</si>
  <si>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</si>
  <si>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</si>
  <si>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</si>
  <si>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</si>
  <si>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</si>
  <si>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</si>
  <si>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</si>
  <si>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</si>
  <si>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</si>
  <si>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</si>
  <si>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</si>
  <si>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</si>
  <si>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</si>
  <si>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</si>
  <si>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</si>
  <si>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</si>
  <si>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</si>
  <si>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</si>
  <si>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</si>
  <si>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</si>
  <si>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</si>
  <si>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</si>
  <si>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</si>
  <si>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70 по мкр. Черная Речка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</si>
  <si>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</si>
  <si>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</si>
  <si>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</si>
  <si>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</si>
  <si>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</si>
  <si>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</si>
  <si>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</si>
  <si>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</si>
  <si>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</si>
  <si>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</si>
  <si>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,17 </t>
    </r>
    <r>
      <rPr>
        <sz val="10"/>
        <rFont val="Arial Cyr"/>
        <family val="0"/>
      </rPr>
      <t>тыс.рублей, в том числе:</t>
    </r>
  </si>
  <si>
    <t>проклейка премыканий вентшахты - 0,09 т.р.</t>
  </si>
  <si>
    <t>демонтаж счетчиков и установка (водомерный узел) - 0,63 т.р.</t>
  </si>
  <si>
    <t>аварийное обслуживание - 0,36 т.р.</t>
  </si>
  <si>
    <t>прочее - 0,09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</si>
  <si>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мкр. Черная Речка, д. 70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</si>
  <si>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</si>
  <si>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</si>
  <si>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</si>
  <si>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</si>
  <si>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</si>
  <si>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</si>
  <si>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</si>
  <si>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</si>
  <si>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</si>
  <si>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</si>
  <si>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</si>
  <si>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</si>
  <si>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</si>
  <si>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</si>
  <si>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</si>
  <si>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</si>
  <si>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</si>
  <si>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замена системы ЦО (магистральный розлив)</t>
  </si>
  <si>
    <t>207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</si>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</sst>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0" xfId="52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>
      <alignment horizontal="center" vertical="center" wrapText="1"/>
      <protection/>
    </xf>
    <xf numFmtId="0" fontId="43" fillId="0" borderId="20" xfId="52" applyFont="1" applyFill="1" applyBorder="1" applyAlignment="1">
      <alignment horizontal="center" vertical="center"/>
      <protection/>
    </xf>
    <xf numFmtId="2" fontId="43" fillId="0" borderId="20" xfId="52" applyNumberFormat="1" applyFont="1" applyFill="1" applyBorder="1" applyAlignment="1">
      <alignment horizontal="center" vertical="center"/>
      <protection/>
    </xf>
    <xf numFmtId="0" fontId="35" fillId="0" borderId="0" xfId="52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0" xfId="0" applyBorder="1" applyAlignment="1">
      <alignment/>
    </xf>
    <xf numFmtId="4" fontId="34" fillId="0" borderId="20" xfId="0" applyNumberFormat="1" applyFont="1" applyBorder="1" applyAlignment="1">
      <alignment horizontal="right"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0"/>
  <dimension ref="C1:I51"/>
  <sheetViews>
    <sheetView tabSelected="1" zoomScalePageLayoutView="0" workbookViewId="0" topLeftCell="C18">
      <selection activeCell="I51" sqref="I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9" customWidth="1"/>
    <col min="4" max="4" width="14.375" style="39" customWidth="1"/>
    <col min="5" max="5" width="11.875" style="39" customWidth="1"/>
    <col min="6" max="6" width="13.25390625" style="39" customWidth="1"/>
    <col min="7" max="7" width="11.875" style="39" customWidth="1"/>
    <col min="8" max="8" width="14.375" style="39" customWidth="1"/>
    <col min="9" max="9" width="33.375" style="3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9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51391.84</v>
      </c>
      <c r="E29" s="20">
        <v>124277.42</v>
      </c>
      <c r="F29" s="20">
        <v>135850.15</v>
      </c>
      <c r="G29" s="20">
        <v>163115.98</v>
      </c>
      <c r="H29" s="20">
        <f>+D29+E29-F29</f>
        <v>39819.110000000015</v>
      </c>
      <c r="I29" s="21" t="s">
        <v>13</v>
      </c>
    </row>
    <row r="30" spans="3:9" ht="13.5" customHeight="1" thickBot="1">
      <c r="C30" s="18" t="s">
        <v>14</v>
      </c>
      <c r="D30" s="19">
        <v>18312.55</v>
      </c>
      <c r="E30" s="22">
        <v>29632.72</v>
      </c>
      <c r="F30" s="22">
        <v>53910.05</v>
      </c>
      <c r="G30" s="20">
        <v>62766.45</v>
      </c>
      <c r="H30" s="20">
        <f>+D30+E30-F30</f>
        <v>-5964.779999999999</v>
      </c>
      <c r="I30" s="23"/>
    </row>
    <row r="31" spans="3:9" ht="13.5" customHeight="1" thickBot="1">
      <c r="C31" s="18" t="s">
        <v>15</v>
      </c>
      <c r="D31" s="19">
        <v>2800.84</v>
      </c>
      <c r="E31" s="22">
        <v>36644.94</v>
      </c>
      <c r="F31" s="22">
        <v>35624.84</v>
      </c>
      <c r="G31" s="20">
        <v>40698.07</v>
      </c>
      <c r="H31" s="20">
        <f>+D31+E31-F31</f>
        <v>3820.9400000000023</v>
      </c>
      <c r="I31" s="23"/>
    </row>
    <row r="32" spans="3:9" ht="13.5" customHeight="1" thickBot="1">
      <c r="C32" s="18" t="s">
        <v>16</v>
      </c>
      <c r="D32" s="19">
        <v>4115.32</v>
      </c>
      <c r="E32" s="22">
        <v>19858.09</v>
      </c>
      <c r="F32" s="22">
        <v>22801.6</v>
      </c>
      <c r="G32" s="20">
        <v>15722.82</v>
      </c>
      <c r="H32" s="20">
        <f>+D32+E32-F32</f>
        <v>1171.8100000000013</v>
      </c>
      <c r="I32" s="23"/>
    </row>
    <row r="33" spans="3:9" ht="13.5" customHeight="1" thickBot="1">
      <c r="C33" s="18" t="s">
        <v>17</v>
      </c>
      <c r="D33" s="19">
        <v>-3493.57</v>
      </c>
      <c r="E33" s="22">
        <v>1788.21</v>
      </c>
      <c r="F33" s="22">
        <v>1828.06</v>
      </c>
      <c r="G33" s="20">
        <f>E33</f>
        <v>1788.21</v>
      </c>
      <c r="H33" s="20">
        <f>+D33+E33-F33</f>
        <v>-3533.42</v>
      </c>
      <c r="I33" s="24"/>
    </row>
    <row r="34" spans="3:9" ht="13.5" customHeight="1" thickBot="1">
      <c r="C34" s="18" t="s">
        <v>18</v>
      </c>
      <c r="D34" s="25">
        <f>SUM(D29:D33)</f>
        <v>73126.97999999998</v>
      </c>
      <c r="E34" s="25">
        <f>SUM(E29:E33)</f>
        <v>212201.38</v>
      </c>
      <c r="F34" s="25">
        <f>SUM(F29:F33)</f>
        <v>250014.7</v>
      </c>
      <c r="G34" s="25">
        <f>SUM(G29:G33)</f>
        <v>284091.53</v>
      </c>
      <c r="H34" s="25">
        <f>SUM(H29:H33)</f>
        <v>35313.66000000002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6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7" t="s">
        <v>20</v>
      </c>
    </row>
    <row r="37" spans="3:9" ht="13.5" customHeight="1" thickBot="1">
      <c r="C37" s="12" t="s">
        <v>21</v>
      </c>
      <c r="D37" s="28">
        <v>29286.75</v>
      </c>
      <c r="E37" s="29">
        <v>127043.53</v>
      </c>
      <c r="F37" s="29">
        <v>127850.77</v>
      </c>
      <c r="G37" s="29">
        <f>E37</f>
        <v>127043.53</v>
      </c>
      <c r="H37" s="29">
        <f>+D37+E37-F37</f>
        <v>28479.509999999995</v>
      </c>
      <c r="I37" s="30" t="s">
        <v>22</v>
      </c>
    </row>
    <row r="38" spans="3:9" ht="14.25" customHeight="1" thickBot="1">
      <c r="C38" s="18" t="s">
        <v>23</v>
      </c>
      <c r="D38" s="19">
        <v>6075.06</v>
      </c>
      <c r="E38" s="20">
        <v>26273.59</v>
      </c>
      <c r="F38" s="20">
        <v>26499.39</v>
      </c>
      <c r="G38" s="29">
        <v>1172.52</v>
      </c>
      <c r="H38" s="29">
        <f>+D38+E38-F38</f>
        <v>5849.260000000002</v>
      </c>
      <c r="I38" s="31"/>
    </row>
    <row r="39" spans="3:9" ht="13.5" customHeight="1" thickBot="1">
      <c r="C39" s="26" t="s">
        <v>24</v>
      </c>
      <c r="D39" s="32">
        <v>0</v>
      </c>
      <c r="E39" s="20">
        <v>0</v>
      </c>
      <c r="F39" s="20">
        <v>0</v>
      </c>
      <c r="G39" s="29"/>
      <c r="H39" s="29">
        <f>+D39+E39-F39</f>
        <v>0</v>
      </c>
      <c r="I39" s="33"/>
    </row>
    <row r="40" spans="3:9" ht="12.75" customHeight="1" hidden="1" thickBot="1">
      <c r="C40" s="18" t="s">
        <v>25</v>
      </c>
      <c r="D40" s="19">
        <v>0</v>
      </c>
      <c r="E40" s="20"/>
      <c r="F40" s="20"/>
      <c r="G40" s="29">
        <f>E40</f>
        <v>0</v>
      </c>
      <c r="H40" s="29">
        <f>+D40+E40-F40</f>
        <v>0</v>
      </c>
      <c r="I40" s="33" t="s">
        <v>26</v>
      </c>
    </row>
    <row r="41" spans="3:9" ht="13.5" customHeight="1" thickBot="1">
      <c r="C41" s="18" t="s">
        <v>27</v>
      </c>
      <c r="D41" s="19">
        <v>6693.760000000006</v>
      </c>
      <c r="E41" s="20">
        <v>28583.07</v>
      </c>
      <c r="F41" s="20">
        <v>28870.1</v>
      </c>
      <c r="G41" s="29">
        <v>22510.75</v>
      </c>
      <c r="H41" s="29">
        <f>+D41+E41-F41</f>
        <v>6406.730000000003</v>
      </c>
      <c r="I41" s="33" t="s">
        <v>28</v>
      </c>
    </row>
    <row r="42" spans="3:9" ht="13.5" customHeight="1" hidden="1" thickBot="1">
      <c r="C42" s="18" t="s">
        <v>29</v>
      </c>
      <c r="D42" s="34"/>
      <c r="E42" s="22"/>
      <c r="F42" s="22"/>
      <c r="G42" s="29">
        <f>E42</f>
        <v>0</v>
      </c>
      <c r="H42" s="22"/>
      <c r="I42" s="35" t="s">
        <v>30</v>
      </c>
    </row>
    <row r="43" spans="3:9" ht="13.5" customHeight="1" thickBot="1">
      <c r="C43" s="26" t="s">
        <v>31</v>
      </c>
      <c r="D43" s="19">
        <v>3820.49</v>
      </c>
      <c r="E43" s="22">
        <v>13274.12</v>
      </c>
      <c r="F43" s="22">
        <v>13376.29</v>
      </c>
      <c r="G43" s="29">
        <f>E43</f>
        <v>13274.12</v>
      </c>
      <c r="H43" s="29">
        <f>+D43+E43-F43</f>
        <v>3718.3199999999997</v>
      </c>
      <c r="I43" s="33"/>
    </row>
    <row r="44" spans="3:9" ht="13.5" customHeight="1" thickBot="1">
      <c r="C44" s="18" t="s">
        <v>32</v>
      </c>
      <c r="D44" s="19">
        <v>1399.01</v>
      </c>
      <c r="E44" s="22">
        <v>5974.87</v>
      </c>
      <c r="F44" s="22">
        <v>6034.83</v>
      </c>
      <c r="G44" s="29">
        <f>E44</f>
        <v>5974.87</v>
      </c>
      <c r="H44" s="29">
        <f>+D44+E44-F44</f>
        <v>1339.0500000000002</v>
      </c>
      <c r="I44" s="35" t="s">
        <v>33</v>
      </c>
    </row>
    <row r="45" spans="3:9" s="36" customFormat="1" ht="13.5" customHeight="1" thickBot="1">
      <c r="C45" s="18" t="s">
        <v>18</v>
      </c>
      <c r="D45" s="25">
        <f>SUM(D37:D44)</f>
        <v>47275.07000000001</v>
      </c>
      <c r="E45" s="25">
        <f>SUM(E37:E44)</f>
        <v>201149.18</v>
      </c>
      <c r="F45" s="25">
        <f>SUM(F37:F44)</f>
        <v>202631.38</v>
      </c>
      <c r="G45" s="25">
        <f>SUM(G37:G44)</f>
        <v>169975.78999999998</v>
      </c>
      <c r="H45" s="25">
        <f>SUM(H37:H44)</f>
        <v>45792.87</v>
      </c>
      <c r="I45" s="34"/>
    </row>
    <row r="46" spans="3:8" ht="21" customHeight="1">
      <c r="C46" s="37" t="s">
        <v>34</v>
      </c>
      <c r="D46" s="37"/>
      <c r="E46" s="37"/>
      <c r="F46" s="37"/>
      <c r="G46" s="37"/>
      <c r="H46" s="38">
        <f>+H34+H45</f>
        <v>81106.53000000003</v>
      </c>
    </row>
    <row r="47" spans="3:4" ht="15">
      <c r="C47" s="40" t="s">
        <v>35</v>
      </c>
      <c r="D47" s="40"/>
    </row>
    <row r="48" ht="16.5" customHeight="1">
      <c r="C48" s="41" t="s">
        <v>36</v>
      </c>
    </row>
    <row r="49" spans="3:8" ht="12.75" hidden="1">
      <c r="C49" s="2"/>
      <c r="D49" s="2"/>
      <c r="E49" s="2"/>
      <c r="F49" s="2"/>
      <c r="G49" s="2"/>
      <c r="H49" s="2"/>
    </row>
    <row r="50" spans="3:6" ht="15" customHeight="1">
      <c r="C50" s="40"/>
      <c r="D50" s="42"/>
      <c r="E50" s="42"/>
      <c r="F50" s="42"/>
    </row>
    <row r="51" spans="4:8" ht="12.75" customHeight="1">
      <c r="D51" s="43"/>
      <c r="E51" s="43"/>
      <c r="F51" s="43"/>
      <c r="G51" s="43"/>
      <c r="H51" s="43"/>
    </row>
  </sheetData>
  <sheetProtection/>
  <mergeCells count="8">
    <mergeCell ref="C35:I35"/>
    <mergeCell ref="I37:I38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2"/>
  <dimension ref="A13:I31"/>
  <sheetViews>
    <sheetView zoomScaleSheetLayoutView="120" zoomScalePageLayoutView="0" workbookViewId="0" topLeftCell="A10">
      <selection activeCell="A22" sqref="A22"/>
    </sheetView>
  </sheetViews>
  <sheetFormatPr defaultColWidth="9.00390625" defaultRowHeight="12.75"/>
  <cols>
    <col min="1" max="1" width="4.625" style="45" customWidth="1"/>
    <col min="2" max="2" width="12.375" style="45" customWidth="1"/>
    <col min="3" max="3" width="13.25390625" style="45" hidden="1" customWidth="1"/>
    <col min="4" max="4" width="12.125" style="45" customWidth="1"/>
    <col min="5" max="5" width="13.625" style="45" customWidth="1"/>
    <col min="6" max="6" width="13.25390625" style="45" customWidth="1"/>
    <col min="7" max="7" width="14.25390625" style="45" customWidth="1"/>
    <col min="8" max="8" width="15.125" style="45" customWidth="1"/>
    <col min="9" max="9" width="13.625" style="45" customWidth="1"/>
    <col min="10" max="16384" width="9.125" style="45" customWidth="1"/>
  </cols>
  <sheetData>
    <row r="13" spans="1:9" ht="15">
      <c r="A13" s="44" t="s">
        <v>37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4" t="s">
        <v>38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4" t="s">
        <v>39</v>
      </c>
      <c r="B15" s="44"/>
      <c r="C15" s="44"/>
      <c r="D15" s="44"/>
      <c r="E15" s="44"/>
      <c r="F15" s="44"/>
      <c r="G15" s="44"/>
      <c r="H15" s="44"/>
      <c r="I15" s="44"/>
    </row>
    <row r="16" spans="1:9" ht="60">
      <c r="A16" s="46" t="s">
        <v>40</v>
      </c>
      <c r="B16" s="46" t="s">
        <v>41</v>
      </c>
      <c r="C16" s="46" t="s">
        <v>42</v>
      </c>
      <c r="D16" s="46" t="s">
        <v>43</v>
      </c>
      <c r="E16" s="46" t="s">
        <v>44</v>
      </c>
      <c r="F16" s="47" t="s">
        <v>45</v>
      </c>
      <c r="G16" s="47" t="s">
        <v>46</v>
      </c>
      <c r="H16" s="46" t="s">
        <v>47</v>
      </c>
      <c r="I16" s="46" t="s">
        <v>48</v>
      </c>
    </row>
    <row r="17" spans="1:9" ht="15">
      <c r="A17" s="48" t="s">
        <v>49</v>
      </c>
      <c r="B17" s="49">
        <v>-66.54137</v>
      </c>
      <c r="C17" s="49"/>
      <c r="D17" s="49">
        <v>26.27359</v>
      </c>
      <c r="E17" s="49">
        <v>26.49939</v>
      </c>
      <c r="F17" s="49">
        <v>0</v>
      </c>
      <c r="G17" s="49">
        <v>1.17252</v>
      </c>
      <c r="H17" s="49">
        <v>5.84926</v>
      </c>
      <c r="I17" s="49">
        <f>B17+D17+F17-G17</f>
        <v>-41.4403</v>
      </c>
    </row>
    <row r="19" ht="15">
      <c r="A19" s="45" t="s">
        <v>50</v>
      </c>
    </row>
    <row r="20" spans="1:6" ht="15">
      <c r="A20" s="45" t="s">
        <v>51</v>
      </c>
      <c r="D20" s="50"/>
      <c r="E20" s="50"/>
      <c r="F20" s="50"/>
    </row>
    <row r="21" spans="1:6" ht="15">
      <c r="A21" s="45" t="s">
        <v>52</v>
      </c>
      <c r="D21" s="50"/>
      <c r="E21" s="50"/>
      <c r="F21" s="50"/>
    </row>
    <row r="22" spans="1:6" ht="15">
      <c r="A22" s="45" t="s">
        <v>53</v>
      </c>
      <c r="D22" s="50"/>
      <c r="E22" s="50"/>
      <c r="F22" s="50"/>
    </row>
    <row r="23" spans="1:6" ht="15">
      <c r="A23" s="45" t="s">
        <v>54</v>
      </c>
      <c r="D23" s="50"/>
      <c r="E23" s="50"/>
      <c r="F23" s="50"/>
    </row>
    <row r="24" spans="4:6" ht="15">
      <c r="D24" s="50"/>
      <c r="E24" s="50"/>
      <c r="F24" s="50"/>
    </row>
    <row r="25" spans="4:6" ht="15">
      <c r="D25" s="50"/>
      <c r="E25" s="50"/>
      <c r="F25" s="50"/>
    </row>
    <row r="26" spans="4:6" ht="15">
      <c r="D26" s="50"/>
      <c r="E26" s="50"/>
      <c r="F26" s="50"/>
    </row>
    <row r="31" spans="4:6" ht="15">
      <c r="D31" s="50"/>
      <c r="E31" s="50"/>
      <c r="F31" s="50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7"/>
  <dimension ref="A1:H2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34.25390625" style="0" customWidth="1"/>
    <col min="4" max="4" width="19.25390625" style="0" customWidth="1"/>
    <col min="5" max="5" width="22.125" style="0" customWidth="1"/>
    <col min="6" max="6" width="22.37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1" t="s">
        <v>55</v>
      </c>
      <c r="B1" s="51"/>
      <c r="C1" s="51"/>
      <c r="D1" s="51"/>
      <c r="E1" s="51"/>
      <c r="F1" s="51"/>
      <c r="G1" s="51"/>
      <c r="H1" s="52"/>
    </row>
    <row r="2" spans="1:7" ht="29.25" customHeight="1" thickBot="1">
      <c r="A2" s="53"/>
      <c r="B2" s="53"/>
      <c r="C2" s="53"/>
      <c r="D2" s="53"/>
      <c r="E2" s="53"/>
      <c r="F2" s="53"/>
      <c r="G2" s="53"/>
    </row>
    <row r="3" spans="1:8" ht="13.5" hidden="1" thickBot="1">
      <c r="A3" s="54"/>
      <c r="B3" s="55"/>
      <c r="C3" s="56"/>
      <c r="D3" s="55"/>
      <c r="E3" s="55"/>
      <c r="F3" s="57" t="s">
        <v>56</v>
      </c>
      <c r="G3" s="58"/>
      <c r="H3" s="55"/>
    </row>
    <row r="4" spans="1:8" ht="12.75" hidden="1">
      <c r="A4" s="59" t="s">
        <v>57</v>
      </c>
      <c r="B4" s="60" t="s">
        <v>58</v>
      </c>
      <c r="C4" s="61" t="s">
        <v>59</v>
      </c>
      <c r="D4" s="60" t="s">
        <v>60</v>
      </c>
      <c r="E4" s="62" t="s">
        <v>61</v>
      </c>
      <c r="F4" s="62"/>
      <c r="G4" s="62"/>
      <c r="H4" s="62" t="s">
        <v>62</v>
      </c>
    </row>
    <row r="5" spans="1:8" ht="12.75" hidden="1">
      <c r="A5" s="59" t="s">
        <v>63</v>
      </c>
      <c r="B5" s="60"/>
      <c r="C5" s="61"/>
      <c r="D5" s="60" t="s">
        <v>64</v>
      </c>
      <c r="E5" s="60" t="s">
        <v>65</v>
      </c>
      <c r="F5" s="60" t="s">
        <v>66</v>
      </c>
      <c r="G5" s="60" t="s">
        <v>67</v>
      </c>
      <c r="H5" s="60"/>
    </row>
    <row r="6" spans="1:8" ht="12.75" hidden="1">
      <c r="A6" s="59"/>
      <c r="B6" s="60"/>
      <c r="C6" s="61"/>
      <c r="D6" s="60" t="s">
        <v>68</v>
      </c>
      <c r="E6" s="60"/>
      <c r="F6" s="60" t="s">
        <v>69</v>
      </c>
      <c r="G6" s="60" t="s">
        <v>70</v>
      </c>
      <c r="H6" s="63"/>
    </row>
    <row r="7" spans="1:8" ht="12.75" hidden="1">
      <c r="A7" s="64"/>
      <c r="B7" s="63"/>
      <c r="C7" s="65"/>
      <c r="D7" s="63"/>
      <c r="E7" s="63"/>
      <c r="F7" s="63"/>
      <c r="G7" s="60" t="s">
        <v>71</v>
      </c>
      <c r="H7" s="63"/>
    </row>
    <row r="8" spans="1:8" ht="13.5" hidden="1" thickBot="1">
      <c r="A8" s="66"/>
      <c r="B8" s="67"/>
      <c r="C8" s="68"/>
      <c r="D8" s="67"/>
      <c r="E8" s="67"/>
      <c r="F8" s="67"/>
      <c r="G8" s="67"/>
      <c r="H8" s="67"/>
    </row>
    <row r="9" spans="1:8" ht="12.75" hidden="1">
      <c r="A9" s="55"/>
      <c r="B9" s="56"/>
      <c r="C9" s="55"/>
      <c r="D9" s="56"/>
      <c r="E9" s="55"/>
      <c r="F9" s="56"/>
      <c r="G9" s="55"/>
      <c r="H9" s="69"/>
    </row>
    <row r="10" spans="1:8" ht="25.5" hidden="1">
      <c r="A10" s="60">
        <v>1</v>
      </c>
      <c r="B10" s="65" t="s">
        <v>72</v>
      </c>
      <c r="C10" s="70" t="s">
        <v>73</v>
      </c>
      <c r="D10" s="61" t="s">
        <v>74</v>
      </c>
      <c r="E10" s="71"/>
      <c r="F10" s="72"/>
      <c r="G10" s="71">
        <f>+E10-F10</f>
        <v>0</v>
      </c>
      <c r="H10" s="73"/>
    </row>
    <row r="11" spans="1:8" ht="12.75" hidden="1">
      <c r="A11" s="60"/>
      <c r="B11" s="65"/>
      <c r="C11" s="60"/>
      <c r="D11" s="61"/>
      <c r="E11" s="74"/>
      <c r="F11" s="75"/>
      <c r="G11" s="74"/>
      <c r="H11" s="76"/>
    </row>
    <row r="12" spans="1:8" ht="12.75" hidden="1">
      <c r="A12" s="60"/>
      <c r="B12" s="65"/>
      <c r="C12" s="77" t="s">
        <v>75</v>
      </c>
      <c r="D12" s="78"/>
      <c r="E12" s="79">
        <f>SUM(E10:E11)</f>
        <v>0</v>
      </c>
      <c r="F12" s="80">
        <f>SUM(F10:F11)</f>
        <v>0</v>
      </c>
      <c r="G12" s="79">
        <f>SUM(G10:G11)</f>
        <v>0</v>
      </c>
      <c r="H12" s="73"/>
    </row>
    <row r="13" spans="1:8" ht="13.5" hidden="1" thickBot="1">
      <c r="A13" s="81"/>
      <c r="B13" s="82"/>
      <c r="C13" s="81"/>
      <c r="D13" s="83"/>
      <c r="E13" s="84"/>
      <c r="F13" s="75"/>
      <c r="G13" s="84"/>
      <c r="H13" s="76"/>
    </row>
    <row r="14" spans="1:8" ht="12.75" hidden="1">
      <c r="A14" s="55"/>
      <c r="B14" s="69"/>
      <c r="C14" s="85"/>
      <c r="D14" s="85"/>
      <c r="E14" s="86"/>
      <c r="F14" s="86"/>
      <c r="G14" s="86"/>
      <c r="H14" s="85"/>
    </row>
    <row r="15" spans="1:8" ht="12.75" hidden="1">
      <c r="A15" s="63"/>
      <c r="B15" s="87" t="s">
        <v>18</v>
      </c>
      <c r="C15" s="88"/>
      <c r="D15" s="88"/>
      <c r="E15" s="89">
        <f>E12</f>
        <v>0</v>
      </c>
      <c r="F15" s="89">
        <f>F12</f>
        <v>0</v>
      </c>
      <c r="G15" s="89">
        <f>G12</f>
        <v>0</v>
      </c>
      <c r="H15" s="89">
        <f>H12</f>
        <v>0</v>
      </c>
    </row>
    <row r="16" spans="1:8" ht="13.5" hidden="1" thickBot="1">
      <c r="A16" s="67"/>
      <c r="B16" s="90"/>
      <c r="C16" s="91"/>
      <c r="D16" s="91"/>
      <c r="E16" s="91"/>
      <c r="F16" s="91"/>
      <c r="G16" s="91"/>
      <c r="H16" s="92"/>
    </row>
    <row r="17" spans="1:8" ht="12.75">
      <c r="A17" s="65"/>
      <c r="B17" s="65"/>
      <c r="C17" s="72"/>
      <c r="D17" s="72"/>
      <c r="E17" s="61"/>
      <c r="F17" s="61"/>
      <c r="G17" s="61"/>
      <c r="H17" s="61"/>
    </row>
    <row r="18" spans="1:7" ht="63.75" customHeight="1">
      <c r="A18" s="93" t="s">
        <v>76</v>
      </c>
      <c r="B18" s="93" t="s">
        <v>77</v>
      </c>
      <c r="C18" s="93" t="s">
        <v>78</v>
      </c>
      <c r="D18" s="93" t="s">
        <v>79</v>
      </c>
      <c r="E18" s="94" t="s">
        <v>80</v>
      </c>
      <c r="F18" s="93" t="s">
        <v>81</v>
      </c>
      <c r="G18" s="95"/>
    </row>
    <row r="19" spans="1:8" ht="15">
      <c r="A19" s="96">
        <v>1</v>
      </c>
      <c r="B19" s="97">
        <v>0</v>
      </c>
      <c r="C19" s="97"/>
      <c r="D19" s="97"/>
      <c r="E19" s="97"/>
      <c r="F19" s="97">
        <f>+B19+C19-D19</f>
        <v>0</v>
      </c>
      <c r="G19" s="98"/>
      <c r="H19" s="61"/>
    </row>
    <row r="20" spans="1:8" ht="15">
      <c r="A20" s="99"/>
      <c r="B20" s="98"/>
      <c r="C20" s="98"/>
      <c r="D20" s="98"/>
      <c r="E20" s="98"/>
      <c r="F20" s="98"/>
      <c r="G20" s="98"/>
      <c r="H20" s="61"/>
    </row>
    <row r="21" spans="1:5" ht="77.25" customHeight="1">
      <c r="A21" s="93" t="s">
        <v>76</v>
      </c>
      <c r="B21" s="93" t="s">
        <v>82</v>
      </c>
      <c r="C21" s="93" t="s">
        <v>83</v>
      </c>
      <c r="D21" s="93" t="s">
        <v>84</v>
      </c>
      <c r="E21" s="93" t="s">
        <v>85</v>
      </c>
    </row>
    <row r="22" spans="1:8" ht="15">
      <c r="A22" s="100">
        <v>1</v>
      </c>
      <c r="B22" s="101">
        <v>52806.29</v>
      </c>
      <c r="C22" s="101">
        <f>+C19+E19</f>
        <v>0</v>
      </c>
      <c r="D22" s="101">
        <f>+F15*1000</f>
        <v>0</v>
      </c>
      <c r="E22" s="101">
        <f>+B22+C22-D22</f>
        <v>52806.29</v>
      </c>
      <c r="F22" s="61"/>
      <c r="G22" s="61"/>
      <c r="H22" s="61"/>
    </row>
    <row r="23" spans="1:8" ht="12.75">
      <c r="A23" s="65"/>
      <c r="B23" s="65"/>
      <c r="C23" s="72"/>
      <c r="D23" s="72"/>
      <c r="E23" s="61"/>
      <c r="F23" s="61"/>
      <c r="G23" s="61"/>
      <c r="H23" s="61"/>
    </row>
    <row r="24" ht="12.75">
      <c r="B24" t="s">
        <v>86</v>
      </c>
    </row>
    <row r="26" ht="12.75">
      <c r="E26" s="102"/>
    </row>
    <row r="27" ht="12.75">
      <c r="E27" s="102"/>
    </row>
    <row r="28" ht="12.75">
      <c r="E28" s="102"/>
    </row>
    <row r="29" ht="12.75">
      <c r="E29" s="102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2016-03-31T18:36:23Z</dcterms:created>
  <dcterms:modified xsi:type="dcterms:W3CDTF">2016-03-31T18:37:12Z</dcterms:modified>
  <cp:category/>
  <cp:version/>
  <cp:contentType/>
  <cp:contentStatus/>
</cp:coreProperties>
</file>