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1"/>
  </bookViews>
  <sheets>
    <sheet name="общий" sheetId="1" r:id="rId1"/>
    <sheet name="тек.р.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<sst xmlns="http://schemas.openxmlformats.org/spreadsheetml/2006/main" count="58" uniqueCount="51">
  <si>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</si>
  <si>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</si>
  <si>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</si>
  <si>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98а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</si>
  <si>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</si>
  <si>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</si>
  <si>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</si>
  <si>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</si>
  <si>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</si>
  <si>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</si>
  <si>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</si>
  <si>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</si>
  <si>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</si>
  <si>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</si>
  <si>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</si>
  <si>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</si>
  <si>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</si>
  <si>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</si>
  <si>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</si>
  <si>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</si>
  <si>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</si>
  <si>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</si>
  <si>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Н/2008-58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</si>
  <si>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</si>
  <si>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</si>
  <si>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</si>
  <si>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</si>
  <si>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</si>
  <si>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</si>
  <si>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</si>
  <si>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</si>
  <si>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</si>
  <si>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</si>
  <si>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</si>
  <si>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</si>
  <si>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</si>
  <si>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</si>
  <si>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</si>
  <si>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</si>
  <si>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98а по мкр. Черная Речка с 01.01.2015г. по 31.12.2015г.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</si>
  <si>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</si>
  <si>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</si>
  <si>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</si>
  <si>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</si>
  <si>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</si>
  <si>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</si>
  <si>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</si>
  <si>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</si>
  <si>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</si>
  <si>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</si>
  <si>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0,00 </t>
    </r>
    <r>
      <rPr>
        <sz val="10"/>
        <rFont val="Arial Cyr"/>
        <family val="0"/>
      </rPr>
      <t>тыс.рублей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</si>
</sst>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vertical="top" wrapText="1"/>
    </xf>
    <xf numFmtId="2" fontId="25" fillId="0" borderId="16" xfId="0" applyNumberFormat="1" applyFont="1" applyFill="1" applyBorder="1" applyAlignment="1">
      <alignment horizontal="right"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right" vertical="top" wrapText="1"/>
    </xf>
    <xf numFmtId="0" fontId="27" fillId="0" borderId="16" xfId="0" applyFont="1" applyFill="1" applyBorder="1" applyAlignment="1">
      <alignment horizontal="right" vertical="top" wrapText="1"/>
    </xf>
    <xf numFmtId="0" fontId="28" fillId="0" borderId="16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right" vertical="top" wrapText="1"/>
    </xf>
    <xf numFmtId="0" fontId="25" fillId="0" borderId="16" xfId="0" applyFont="1" applyFill="1" applyBorder="1" applyAlignment="1">
      <alignment horizontal="center" vertical="top" wrapText="1"/>
    </xf>
    <xf numFmtId="4" fontId="25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19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/>
    </xf>
    <xf numFmtId="0" fontId="32" fillId="0" borderId="0" xfId="52" applyFill="1" applyAlignment="1">
      <alignment horizontal="center"/>
      <protection/>
    </xf>
    <xf numFmtId="0" fontId="32" fillId="0" borderId="0" xfId="52" applyFill="1">
      <alignment/>
      <protection/>
    </xf>
    <xf numFmtId="0" fontId="32" fillId="0" borderId="19" xfId="52" applyFill="1" applyBorder="1" applyAlignment="1">
      <alignment horizontal="center" vertical="center" wrapText="1"/>
      <protection/>
    </xf>
    <xf numFmtId="0" fontId="32" fillId="0" borderId="19" xfId="52" applyFont="1" applyFill="1" applyBorder="1" applyAlignment="1">
      <alignment horizontal="center" vertical="center" wrapText="1"/>
      <protection/>
    </xf>
    <xf numFmtId="0" fontId="40" fillId="0" borderId="19" xfId="52" applyFont="1" applyFill="1" applyBorder="1" applyAlignment="1">
      <alignment horizontal="center" vertical="center"/>
      <protection/>
    </xf>
    <xf numFmtId="2" fontId="40" fillId="0" borderId="19" xfId="52" applyNumberFormat="1" applyFont="1" applyFill="1" applyBorder="1" applyAlignment="1">
      <alignment horizontal="center" vertical="center"/>
      <protection/>
    </xf>
    <xf numFmtId="0" fontId="31" fillId="0" borderId="0" xfId="52" applyFont="1" applyFill="1">
      <alignment/>
      <protection/>
    </xf>
    <xf numFmtId="0" fontId="32" fillId="0" borderId="0" xfId="52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8"/>
  <dimension ref="C1:I44"/>
  <sheetViews>
    <sheetView zoomScalePageLayoutView="0" workbookViewId="0" topLeftCell="C7">
      <selection activeCell="I40" sqref="I4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3" customWidth="1"/>
    <col min="4" max="4" width="14.375" style="43" customWidth="1"/>
    <col min="5" max="5" width="11.875" style="43" customWidth="1"/>
    <col min="6" max="6" width="13.25390625" style="43" customWidth="1"/>
    <col min="7" max="7" width="11.875" style="43" customWidth="1"/>
    <col min="8" max="8" width="14.375" style="43" customWidth="1"/>
    <col min="9" max="9" width="33.375" style="43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4.25">
      <c r="C15" s="9" t="s">
        <v>1</v>
      </c>
      <c r="D15" s="9"/>
      <c r="E15" s="9"/>
      <c r="F15" s="9"/>
      <c r="G15" s="9"/>
      <c r="H15" s="9"/>
      <c r="I15" s="9"/>
    </row>
    <row r="16" spans="3:9" ht="12.75">
      <c r="C16" s="10" t="s">
        <v>2</v>
      </c>
      <c r="D16" s="10"/>
      <c r="E16" s="10"/>
      <c r="F16" s="10"/>
      <c r="G16" s="10"/>
      <c r="H16" s="10"/>
      <c r="I16" s="10"/>
    </row>
    <row r="17" spans="3:9" ht="12.75">
      <c r="C17" s="10" t="s">
        <v>3</v>
      </c>
      <c r="D17" s="10"/>
      <c r="E17" s="10"/>
      <c r="F17" s="10"/>
      <c r="G17" s="10"/>
      <c r="H17" s="10"/>
      <c r="I17" s="10"/>
    </row>
    <row r="18" spans="3:9" ht="6" customHeight="1" thickBot="1">
      <c r="C18" s="11"/>
      <c r="D18" s="11"/>
      <c r="E18" s="11"/>
      <c r="F18" s="11"/>
      <c r="G18" s="11"/>
      <c r="H18" s="11"/>
      <c r="I18" s="11"/>
    </row>
    <row r="19" spans="3:9" ht="50.25" customHeight="1" thickBot="1">
      <c r="C19" s="12" t="s">
        <v>4</v>
      </c>
      <c r="D19" s="13" t="s">
        <v>5</v>
      </c>
      <c r="E19" s="14" t="s">
        <v>6</v>
      </c>
      <c r="F19" s="14" t="s">
        <v>7</v>
      </c>
      <c r="G19" s="14" t="s">
        <v>8</v>
      </c>
      <c r="H19" s="14" t="s">
        <v>9</v>
      </c>
      <c r="I19" s="13" t="s">
        <v>10</v>
      </c>
    </row>
    <row r="20" spans="3:9" ht="13.5" customHeight="1" thickBot="1">
      <c r="C20" s="15" t="s">
        <v>11</v>
      </c>
      <c r="D20" s="16"/>
      <c r="E20" s="16"/>
      <c r="F20" s="16"/>
      <c r="G20" s="16"/>
      <c r="H20" s="16"/>
      <c r="I20" s="17"/>
    </row>
    <row r="21" spans="3:9" ht="13.5" customHeight="1" hidden="1" thickBot="1">
      <c r="C21" s="18" t="s">
        <v>12</v>
      </c>
      <c r="D21" s="19"/>
      <c r="E21" s="20"/>
      <c r="F21" s="20"/>
      <c r="G21" s="20">
        <f>E21</f>
        <v>0</v>
      </c>
      <c r="H21" s="20"/>
      <c r="I21" s="21" t="s">
        <v>13</v>
      </c>
    </row>
    <row r="22" spans="3:9" ht="13.5" customHeight="1" hidden="1" thickBot="1">
      <c r="C22" s="18" t="s">
        <v>14</v>
      </c>
      <c r="D22" s="19"/>
      <c r="E22" s="22"/>
      <c r="F22" s="22"/>
      <c r="G22" s="20">
        <f>E22</f>
        <v>0</v>
      </c>
      <c r="H22" s="22"/>
      <c r="I22" s="23"/>
    </row>
    <row r="23" spans="3:9" ht="13.5" customHeight="1" hidden="1" thickBot="1">
      <c r="C23" s="18" t="s">
        <v>15</v>
      </c>
      <c r="D23" s="19"/>
      <c r="E23" s="22"/>
      <c r="F23" s="22"/>
      <c r="G23" s="20">
        <f>E23</f>
        <v>0</v>
      </c>
      <c r="H23" s="24"/>
      <c r="I23" s="23"/>
    </row>
    <row r="24" spans="3:9" ht="13.5" customHeight="1" thickBot="1">
      <c r="C24" s="18" t="s">
        <v>16</v>
      </c>
      <c r="D24" s="25">
        <v>-2.842170943040401E-14</v>
      </c>
      <c r="E24" s="22"/>
      <c r="F24" s="22"/>
      <c r="G24" s="20">
        <f>E24</f>
        <v>0</v>
      </c>
      <c r="H24" s="22">
        <f>+D24+E24-F24</f>
        <v>-2.842170943040401E-14</v>
      </c>
      <c r="I24" s="23"/>
    </row>
    <row r="25" spans="3:9" ht="14.25" customHeight="1" hidden="1" thickBot="1">
      <c r="C25" s="18" t="s">
        <v>17</v>
      </c>
      <c r="D25" s="25">
        <v>0</v>
      </c>
      <c r="E25" s="22"/>
      <c r="F25" s="22"/>
      <c r="G25" s="20">
        <f>E25</f>
        <v>0</v>
      </c>
      <c r="H25" s="22">
        <f>+D25+E25-F25</f>
        <v>0</v>
      </c>
      <c r="I25" s="26"/>
    </row>
    <row r="26" spans="3:9" ht="13.5" customHeight="1" thickBot="1">
      <c r="C26" s="18" t="s">
        <v>18</v>
      </c>
      <c r="D26" s="27">
        <f>SUM(D21:D25)</f>
        <v>-2.842170943040401E-14</v>
      </c>
      <c r="E26" s="27">
        <f>SUM(E21:E25)</f>
        <v>0</v>
      </c>
      <c r="F26" s="27">
        <f>SUM(F21:F25)</f>
        <v>0</v>
      </c>
      <c r="G26" s="27">
        <f>SUM(G21:G25)</f>
        <v>0</v>
      </c>
      <c r="H26" s="27">
        <f>SUM(H21:H25)</f>
        <v>-2.842170943040401E-14</v>
      </c>
      <c r="I26" s="28"/>
    </row>
    <row r="27" spans="3:9" ht="13.5" customHeight="1" thickBot="1">
      <c r="C27" s="16" t="s">
        <v>19</v>
      </c>
      <c r="D27" s="16"/>
      <c r="E27" s="16"/>
      <c r="F27" s="16"/>
      <c r="G27" s="16"/>
      <c r="H27" s="16"/>
      <c r="I27" s="16"/>
    </row>
    <row r="28" spans="3:9" ht="38.25" customHeight="1" thickBot="1">
      <c r="C28" s="29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30" t="s">
        <v>20</v>
      </c>
    </row>
    <row r="29" spans="3:9" ht="30.75" customHeight="1" thickBot="1">
      <c r="C29" s="12" t="s">
        <v>21</v>
      </c>
      <c r="D29" s="31">
        <v>450.6099999999997</v>
      </c>
      <c r="E29" s="32">
        <v>7346.64</v>
      </c>
      <c r="F29" s="32">
        <v>7640.85</v>
      </c>
      <c r="G29" s="32">
        <f>+E29</f>
        <v>7346.64</v>
      </c>
      <c r="H29" s="32">
        <f>D29+E29-F29</f>
        <v>156.39999999999964</v>
      </c>
      <c r="I29" s="33" t="s">
        <v>22</v>
      </c>
    </row>
    <row r="30" spans="3:9" ht="14.25" customHeight="1" thickBot="1">
      <c r="C30" s="18" t="s">
        <v>23</v>
      </c>
      <c r="D30" s="34">
        <v>-0.06999999999970896</v>
      </c>
      <c r="E30" s="20"/>
      <c r="F30" s="20"/>
      <c r="G30" s="32"/>
      <c r="H30" s="32">
        <f>D30+E30-F30</f>
        <v>-0.06999999999970896</v>
      </c>
      <c r="I30" s="19"/>
    </row>
    <row r="31" spans="3:9" ht="13.5" customHeight="1" hidden="1" thickBot="1">
      <c r="C31" s="29" t="s">
        <v>24</v>
      </c>
      <c r="D31" s="35">
        <v>0</v>
      </c>
      <c r="E31" s="20"/>
      <c r="F31" s="20"/>
      <c r="G31" s="32">
        <f aca="true" t="shared" si="0" ref="G31:G36">+E31</f>
        <v>0</v>
      </c>
      <c r="H31" s="32">
        <f>+E31-F31</f>
        <v>0</v>
      </c>
      <c r="I31" s="19"/>
    </row>
    <row r="32" spans="3:9" ht="12" customHeight="1" hidden="1" thickBot="1">
      <c r="C32" s="18" t="s">
        <v>25</v>
      </c>
      <c r="D32" s="34">
        <v>0</v>
      </c>
      <c r="E32" s="20"/>
      <c r="F32" s="20"/>
      <c r="G32" s="32">
        <f t="shared" si="0"/>
        <v>0</v>
      </c>
      <c r="H32" s="32">
        <f>+E32-F32</f>
        <v>0</v>
      </c>
      <c r="I32" s="36" t="s">
        <v>26</v>
      </c>
    </row>
    <row r="33" spans="3:9" ht="13.5" customHeight="1" thickBot="1">
      <c r="C33" s="18" t="s">
        <v>27</v>
      </c>
      <c r="D33" s="34">
        <v>364.369999999999</v>
      </c>
      <c r="E33" s="20">
        <v>5941.02</v>
      </c>
      <c r="F33" s="20">
        <v>6178.91</v>
      </c>
      <c r="G33" s="32">
        <v>15489.41</v>
      </c>
      <c r="H33" s="32">
        <f>D33+E33-F33</f>
        <v>126.47999999999956</v>
      </c>
      <c r="I33" s="36" t="s">
        <v>28</v>
      </c>
    </row>
    <row r="34" spans="3:9" ht="13.5" customHeight="1" hidden="1" thickBot="1">
      <c r="C34" s="18" t="s">
        <v>29</v>
      </c>
      <c r="D34" s="37"/>
      <c r="E34" s="22"/>
      <c r="F34" s="22"/>
      <c r="G34" s="32">
        <f t="shared" si="0"/>
        <v>0</v>
      </c>
      <c r="H34" s="22"/>
      <c r="I34" s="38" t="s">
        <v>30</v>
      </c>
    </row>
    <row r="35" spans="3:9" ht="13.5" customHeight="1" thickBot="1">
      <c r="C35" s="29" t="s">
        <v>31</v>
      </c>
      <c r="D35" s="39">
        <v>24.450000000000045</v>
      </c>
      <c r="E35" s="22">
        <v>398.67</v>
      </c>
      <c r="F35" s="22">
        <v>414.63</v>
      </c>
      <c r="G35" s="32">
        <f t="shared" si="0"/>
        <v>398.67</v>
      </c>
      <c r="H35" s="32">
        <f>+D35+E35-F35</f>
        <v>8.490000000000066</v>
      </c>
      <c r="I35" s="36"/>
    </row>
    <row r="36" spans="3:9" ht="13.5" customHeight="1" hidden="1" thickBot="1">
      <c r="C36" s="18" t="s">
        <v>32</v>
      </c>
      <c r="D36" s="19"/>
      <c r="E36" s="22"/>
      <c r="F36" s="22"/>
      <c r="G36" s="32">
        <f t="shared" si="0"/>
        <v>0</v>
      </c>
      <c r="H36" s="22"/>
      <c r="I36" s="38" t="s">
        <v>33</v>
      </c>
    </row>
    <row r="37" spans="3:9" s="40" customFormat="1" ht="13.5" customHeight="1" thickBot="1">
      <c r="C37" s="18" t="s">
        <v>18</v>
      </c>
      <c r="D37" s="27">
        <f>SUM(D29:D36)</f>
        <v>839.359999999999</v>
      </c>
      <c r="E37" s="27">
        <f>SUM(E29:E36)</f>
        <v>13686.33</v>
      </c>
      <c r="F37" s="27">
        <f>SUM(F29:F36)</f>
        <v>14234.39</v>
      </c>
      <c r="G37" s="27">
        <f>SUM(G29:G36)</f>
        <v>23234.719999999998</v>
      </c>
      <c r="H37" s="27">
        <f>SUM(H29:H36)</f>
        <v>291.29999999999956</v>
      </c>
      <c r="I37" s="19"/>
    </row>
    <row r="38" spans="3:8" ht="21" customHeight="1">
      <c r="C38" s="41" t="s">
        <v>34</v>
      </c>
      <c r="D38" s="41"/>
      <c r="E38" s="41"/>
      <c r="F38" s="41"/>
      <c r="G38" s="41"/>
      <c r="H38" s="42">
        <f>+H26+H37</f>
        <v>291.2999999999995</v>
      </c>
    </row>
    <row r="39" spans="3:4" ht="15">
      <c r="C39" s="44" t="s">
        <v>35</v>
      </c>
      <c r="D39" s="44"/>
    </row>
    <row r="40" ht="26.25" customHeight="1">
      <c r="C40" s="45" t="s">
        <v>36</v>
      </c>
    </row>
    <row r="41" spans="3:9" ht="144" customHeight="1" hidden="1">
      <c r="C41" s="7"/>
      <c r="D41" s="46"/>
      <c r="E41" s="46"/>
      <c r="F41" s="46"/>
      <c r="G41" s="46"/>
      <c r="H41" s="8"/>
      <c r="I41" s="8"/>
    </row>
    <row r="42" spans="4:6" ht="12.75">
      <c r="D42" s="47"/>
      <c r="E42" s="47"/>
      <c r="F42" s="47"/>
    </row>
    <row r="44" spans="4:8" ht="12.75">
      <c r="D44" s="47"/>
      <c r="E44" s="47"/>
      <c r="F44" s="47"/>
      <c r="G44" s="47"/>
      <c r="H44" s="47"/>
    </row>
  </sheetData>
  <sheetProtection/>
  <mergeCells count="7">
    <mergeCell ref="C27:I27"/>
    <mergeCell ref="C15:I15"/>
    <mergeCell ref="C16:I16"/>
    <mergeCell ref="C17:I17"/>
    <mergeCell ref="C18:I18"/>
    <mergeCell ref="C20:I20"/>
    <mergeCell ref="I21:I2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9"/>
  <dimension ref="A13:I34"/>
  <sheetViews>
    <sheetView tabSelected="1" zoomScaleSheetLayoutView="120" zoomScalePageLayoutView="0" workbookViewId="0" topLeftCell="A10">
      <selection activeCell="D32" sqref="D32"/>
    </sheetView>
  </sheetViews>
  <sheetFormatPr defaultColWidth="9.00390625" defaultRowHeight="12.75"/>
  <cols>
    <col min="1" max="1" width="4.625" style="49" customWidth="1"/>
    <col min="2" max="2" width="12.375" style="49" customWidth="1"/>
    <col min="3" max="3" width="13.25390625" style="49" hidden="1" customWidth="1"/>
    <col min="4" max="4" width="12.125" style="49" customWidth="1"/>
    <col min="5" max="5" width="13.625" style="49" customWidth="1"/>
    <col min="6" max="6" width="13.25390625" style="49" customWidth="1"/>
    <col min="7" max="7" width="14.25390625" style="49" customWidth="1"/>
    <col min="8" max="8" width="15.125" style="49" customWidth="1"/>
    <col min="9" max="9" width="13.75390625" style="49" customWidth="1"/>
    <col min="10" max="16384" width="9.125" style="49" customWidth="1"/>
  </cols>
  <sheetData>
    <row r="13" spans="1:9" ht="15">
      <c r="A13" s="48" t="s">
        <v>37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8" t="s">
        <v>38</v>
      </c>
      <c r="B14" s="48"/>
      <c r="C14" s="48"/>
      <c r="D14" s="48"/>
      <c r="E14" s="48"/>
      <c r="F14" s="48"/>
      <c r="G14" s="48"/>
      <c r="H14" s="48"/>
      <c r="I14" s="48"/>
    </row>
    <row r="15" spans="1:9" ht="15">
      <c r="A15" s="48" t="s">
        <v>39</v>
      </c>
      <c r="B15" s="48"/>
      <c r="C15" s="48"/>
      <c r="D15" s="48"/>
      <c r="E15" s="48"/>
      <c r="F15" s="48"/>
      <c r="G15" s="48"/>
      <c r="H15" s="48"/>
      <c r="I15" s="48"/>
    </row>
    <row r="16" spans="1:9" ht="60">
      <c r="A16" s="50" t="s">
        <v>40</v>
      </c>
      <c r="B16" s="50" t="s">
        <v>41</v>
      </c>
      <c r="C16" s="50" t="s">
        <v>42</v>
      </c>
      <c r="D16" s="50" t="s">
        <v>43</v>
      </c>
      <c r="E16" s="50" t="s">
        <v>44</v>
      </c>
      <c r="F16" s="51" t="s">
        <v>45</v>
      </c>
      <c r="G16" s="51" t="s">
        <v>46</v>
      </c>
      <c r="H16" s="50" t="s">
        <v>47</v>
      </c>
      <c r="I16" s="50" t="s">
        <v>48</v>
      </c>
    </row>
    <row r="17" spans="1:9" ht="15">
      <c r="A17" s="52" t="s">
        <v>49</v>
      </c>
      <c r="B17" s="53">
        <v>18.39692</v>
      </c>
      <c r="C17" s="53"/>
      <c r="D17" s="53">
        <v>0</v>
      </c>
      <c r="E17" s="53">
        <v>0</v>
      </c>
      <c r="F17" s="53">
        <v>0</v>
      </c>
      <c r="G17" s="53">
        <v>0</v>
      </c>
      <c r="H17" s="53">
        <f>-0.07/1000</f>
        <v>-7.000000000000001E-05</v>
      </c>
      <c r="I17" s="53">
        <f>B17+D17+F17-G17</f>
        <v>18.39692</v>
      </c>
    </row>
    <row r="19" ht="15">
      <c r="A19" s="49" t="s">
        <v>50</v>
      </c>
    </row>
    <row r="20" ht="15">
      <c r="A20" s="54"/>
    </row>
    <row r="24" spans="4:6" ht="15">
      <c r="D24" s="55"/>
      <c r="E24" s="55"/>
      <c r="F24" s="55"/>
    </row>
    <row r="25" spans="4:6" ht="15">
      <c r="D25" s="55"/>
      <c r="E25" s="55"/>
      <c r="F25" s="55"/>
    </row>
    <row r="26" spans="4:6" ht="15">
      <c r="D26" s="55"/>
      <c r="E26" s="55"/>
      <c r="F26" s="55"/>
    </row>
    <row r="27" spans="4:6" ht="15">
      <c r="D27" s="55"/>
      <c r="E27" s="55"/>
      <c r="F27" s="55"/>
    </row>
    <row r="32" spans="4:6" ht="15">
      <c r="D32" s="55"/>
      <c r="E32" s="55"/>
      <c r="F32" s="55"/>
    </row>
    <row r="33" spans="4:6" ht="15">
      <c r="D33" s="55"/>
      <c r="E33" s="55"/>
      <c r="F33" s="55"/>
    </row>
    <row r="34" spans="4:6" ht="15">
      <c r="D34" s="55"/>
      <c r="E34" s="55"/>
      <c r="F34" s="55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2016-03-31T18:41:32Z</dcterms:created>
  <dcterms:modified xsi:type="dcterms:W3CDTF">2016-03-31T18:42:12Z</dcterms:modified>
  <cp:category/>
  <cp:version/>
  <cp:contentType/>
  <cp:contentStatus/>
</cp:coreProperties>
</file>