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<sst xmlns="http://schemas.openxmlformats.org/spreadsheetml/2006/main" count="105" uniqueCount="96">
  <si>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</si>
  <si>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</si>
  <si>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</si>
  <si>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5/3 по ул. Кленовая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</si>
  <si>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</si>
  <si>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</si>
  <si>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</si>
  <si>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</si>
  <si>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</si>
  <si>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</si>
  <si>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</si>
  <si>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</si>
  <si>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</si>
  <si>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</si>
  <si>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</si>
  <si>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</si>
  <si>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</si>
  <si>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</si>
  <si>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</si>
  <si>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</si>
  <si>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</si>
  <si>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</si>
  <si>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</si>
  <si>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</si>
  <si>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</si>
  <si>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</si>
  <si>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</si>
  <si>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</si>
  <si>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</si>
  <si>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</si>
  <si>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</si>
  <si>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</si>
  <si>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</si>
  <si>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</si>
  <si>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</si>
  <si>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</si>
  <si>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</si>
  <si>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</si>
  <si>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</si>
  <si>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</si>
  <si>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</si>
  <si>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</si>
  <si>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</si>
  <si>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</si>
  <si>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5/3 по ул. Кленовая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</si>
  <si>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</si>
  <si>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</si>
  <si>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</si>
  <si>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</si>
  <si>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</si>
  <si>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</si>
  <si>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</si>
  <si>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</si>
  <si>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</si>
  <si>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</si>
  <si>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68</t>
    </r>
    <r>
      <rPr>
        <b/>
        <sz val="11"/>
        <color indexed="8"/>
        <rFont val="Calibri"/>
        <family val="2"/>
      </rPr>
      <t xml:space="preserve">,46 </t>
    </r>
    <r>
      <rPr>
        <sz val="10"/>
        <rFont val="Arial Cyr"/>
        <family val="0"/>
      </rPr>
      <t>тыс.рублей, в том числе:</t>
    </r>
  </si>
  <si>
    <t>ремонт кровли - 8,70 т.р.</t>
  </si>
  <si>
    <t>герметизация швов - 59,60 т.р.</t>
  </si>
  <si>
    <t>прочее - 0,16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</si>
  <si>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Кленовая, д. 5/3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</si>
  <si>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</si>
  <si>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</si>
  <si>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</si>
  <si>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</si>
  <si>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</si>
  <si>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</si>
  <si>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</si>
  <si>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</si>
  <si>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</si>
  <si>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</si>
  <si>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</si>
  <si>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</si>
  <si>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</si>
  <si>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</si>
  <si>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</si>
  <si>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д.5/3</t>
  </si>
  <si>
    <t>замена системы ЦО (магистральный розлив)</t>
  </si>
  <si>
    <t>203 м.п.</t>
  </si>
  <si>
    <t>замена стояков ГВС и ХВС</t>
  </si>
  <si>
    <t>196 м.п.</t>
  </si>
  <si>
    <t>замена разводящей магистрали ХВС</t>
  </si>
  <si>
    <t>30 м.п.</t>
  </si>
  <si>
    <t>замена подающей и обратной магистрали ГВС</t>
  </si>
  <si>
    <t>66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</si>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</sst>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5" fillId="0" borderId="26" xfId="0" applyFont="1" applyBorder="1" applyAlignment="1">
      <alignment/>
    </xf>
    <xf numFmtId="0" fontId="0" fillId="0" borderId="24" xfId="0" applyBorder="1" applyAlignment="1">
      <alignment/>
    </xf>
    <xf numFmtId="2" fontId="35" fillId="0" borderId="19" xfId="0" applyNumberFormat="1" applyFont="1" applyBorder="1" applyAlignment="1">
      <alignment horizontal="center"/>
    </xf>
    <xf numFmtId="2" fontId="35" fillId="0" borderId="26" xfId="61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6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7"/>
  <sheetViews>
    <sheetView tabSelected="1" zoomScalePageLayoutView="0" workbookViewId="0" topLeftCell="C13">
      <selection activeCell="G33" sqref="G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27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9" t="s">
        <v>1</v>
      </c>
      <c r="D17" s="9"/>
      <c r="E17" s="9"/>
      <c r="F17" s="9"/>
      <c r="G17" s="9"/>
      <c r="H17" s="9"/>
      <c r="I17" s="9"/>
    </row>
    <row r="18" spans="3:9" ht="12.75">
      <c r="C18" s="10" t="s">
        <v>2</v>
      </c>
      <c r="D18" s="10"/>
      <c r="E18" s="10"/>
      <c r="F18" s="10"/>
      <c r="G18" s="10"/>
      <c r="H18" s="10"/>
      <c r="I18" s="10"/>
    </row>
    <row r="19" spans="3:9" ht="12.75">
      <c r="C19" s="10" t="s">
        <v>3</v>
      </c>
      <c r="D19" s="10"/>
      <c r="E19" s="10"/>
      <c r="F19" s="10"/>
      <c r="G19" s="10"/>
      <c r="H19" s="10"/>
      <c r="I19" s="10"/>
    </row>
    <row r="20" spans="3:9" ht="6" customHeight="1" thickBot="1">
      <c r="C20" s="11"/>
      <c r="D20" s="11"/>
      <c r="E20" s="11"/>
      <c r="F20" s="11"/>
      <c r="G20" s="11"/>
      <c r="H20" s="11"/>
      <c r="I20" s="11"/>
    </row>
    <row r="21" spans="3:9" ht="41.25" customHeight="1" thickBot="1">
      <c r="C21" s="12" t="s">
        <v>4</v>
      </c>
      <c r="D21" s="13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3" t="s">
        <v>10</v>
      </c>
    </row>
    <row r="22" spans="3:9" ht="13.5" customHeight="1" thickBot="1">
      <c r="C22" s="15" t="s">
        <v>11</v>
      </c>
      <c r="D22" s="16"/>
      <c r="E22" s="16"/>
      <c r="F22" s="16"/>
      <c r="G22" s="16"/>
      <c r="H22" s="16"/>
      <c r="I22" s="17"/>
    </row>
    <row r="23" spans="3:9" ht="13.5" customHeight="1" thickBot="1">
      <c r="C23" s="18" t="s">
        <v>12</v>
      </c>
      <c r="D23" s="19">
        <v>44724.34</v>
      </c>
      <c r="E23" s="20">
        <v>322893.14</v>
      </c>
      <c r="F23" s="20">
        <v>344164.88</v>
      </c>
      <c r="G23" s="20">
        <v>343373.91</v>
      </c>
      <c r="H23" s="20">
        <f>+D23+E23-F23</f>
        <v>23452.599999999977</v>
      </c>
      <c r="I23" s="21" t="s">
        <v>13</v>
      </c>
    </row>
    <row r="24" spans="3:9" ht="13.5" customHeight="1" thickBot="1">
      <c r="C24" s="18" t="s">
        <v>14</v>
      </c>
      <c r="D24" s="19">
        <v>8188.960000000021</v>
      </c>
      <c r="E24" s="22">
        <v>101277.16</v>
      </c>
      <c r="F24" s="22">
        <v>103672.14</v>
      </c>
      <c r="G24" s="20">
        <v>115552.88</v>
      </c>
      <c r="H24" s="20">
        <f>+D24+E24-F24</f>
        <v>5793.980000000025</v>
      </c>
      <c r="I24" s="23"/>
    </row>
    <row r="25" spans="3:9" ht="13.5" customHeight="1" thickBot="1">
      <c r="C25" s="18" t="s">
        <v>15</v>
      </c>
      <c r="D25" s="19">
        <v>3855.880000000012</v>
      </c>
      <c r="E25" s="22">
        <v>56259.69</v>
      </c>
      <c r="F25" s="22">
        <v>57052.53</v>
      </c>
      <c r="G25" s="20">
        <v>61477.47</v>
      </c>
      <c r="H25" s="20">
        <f>+D25+E25-F25</f>
        <v>3063.0400000000154</v>
      </c>
      <c r="I25" s="23"/>
    </row>
    <row r="26" spans="3:9" ht="13.5" customHeight="1" thickBot="1">
      <c r="C26" s="18" t="s">
        <v>16</v>
      </c>
      <c r="D26" s="19">
        <v>2259.1199999999917</v>
      </c>
      <c r="E26" s="22">
        <v>34452.61</v>
      </c>
      <c r="F26" s="22">
        <v>35328.5</v>
      </c>
      <c r="G26" s="20">
        <v>27278.16</v>
      </c>
      <c r="H26" s="20">
        <f>+D26+E26-F26</f>
        <v>1383.229999999996</v>
      </c>
      <c r="I26" s="23"/>
    </row>
    <row r="27" spans="3:9" ht="13.5" customHeight="1" thickBot="1">
      <c r="C27" s="18" t="s">
        <v>17</v>
      </c>
      <c r="D27" s="19">
        <v>-587.8799999999974</v>
      </c>
      <c r="E27" s="22">
        <v>5958.83</v>
      </c>
      <c r="F27" s="22">
        <v>5093.27</v>
      </c>
      <c r="G27" s="20">
        <f>E27</f>
        <v>5958.83</v>
      </c>
      <c r="H27" s="20">
        <f>+D27+E27-F27</f>
        <v>277.6800000000021</v>
      </c>
      <c r="I27" s="24"/>
    </row>
    <row r="28" spans="3:9" ht="13.5" customHeight="1" thickBot="1">
      <c r="C28" s="18" t="s">
        <v>18</v>
      </c>
      <c r="D28" s="25">
        <f>SUM(D23:D27)</f>
        <v>58440.42000000002</v>
      </c>
      <c r="E28" s="25">
        <f>SUM(E23:E27)</f>
        <v>520841.43000000005</v>
      </c>
      <c r="F28" s="25">
        <f>SUM(F23:F27)</f>
        <v>545311.3200000001</v>
      </c>
      <c r="G28" s="25">
        <f>SUM(G23:G27)</f>
        <v>553641.25</v>
      </c>
      <c r="H28" s="25">
        <f>SUM(H23:H27)</f>
        <v>33970.53000000001</v>
      </c>
      <c r="I28" s="26"/>
    </row>
    <row r="29" spans="3:9" ht="13.5" customHeight="1" thickBot="1">
      <c r="C29" s="16" t="s">
        <v>19</v>
      </c>
      <c r="D29" s="16"/>
      <c r="E29" s="16"/>
      <c r="F29" s="16"/>
      <c r="G29" s="16"/>
      <c r="H29" s="16"/>
      <c r="I29" s="16"/>
    </row>
    <row r="30" spans="3:9" ht="38.25" customHeight="1" thickBot="1">
      <c r="C30" s="27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28" t="s">
        <v>20</v>
      </c>
    </row>
    <row r="31" spans="3:9" ht="13.5" customHeight="1" thickBot="1">
      <c r="C31" s="12" t="s">
        <v>21</v>
      </c>
      <c r="D31" s="29">
        <v>10809.36</v>
      </c>
      <c r="E31" s="30">
        <v>222890.84</v>
      </c>
      <c r="F31" s="30">
        <v>222868.35</v>
      </c>
      <c r="G31" s="30">
        <f>E31</f>
        <v>222890.84</v>
      </c>
      <c r="H31" s="30">
        <f>+D31+E31-F31</f>
        <v>10831.850000000006</v>
      </c>
      <c r="I31" s="31" t="s">
        <v>22</v>
      </c>
    </row>
    <row r="32" spans="3:9" ht="14.25" customHeight="1" thickBot="1">
      <c r="C32" s="18" t="s">
        <v>23</v>
      </c>
      <c r="D32" s="19">
        <v>3072.860000000008</v>
      </c>
      <c r="E32" s="20">
        <v>46119.15</v>
      </c>
      <c r="F32" s="20">
        <v>46952.34</v>
      </c>
      <c r="G32" s="30">
        <v>68458.73</v>
      </c>
      <c r="H32" s="30">
        <f aca="true" t="shared" si="0" ref="H32:H39">+D32+E32-F32</f>
        <v>2239.670000000013</v>
      </c>
      <c r="I32" s="32"/>
    </row>
    <row r="33" spans="3:9" ht="13.5" customHeight="1" thickBot="1">
      <c r="C33" s="27" t="s">
        <v>24</v>
      </c>
      <c r="D33" s="33">
        <v>0</v>
      </c>
      <c r="E33" s="20">
        <v>0</v>
      </c>
      <c r="F33" s="20">
        <v>0</v>
      </c>
      <c r="G33" s="30"/>
      <c r="H33" s="30">
        <f t="shared" si="0"/>
        <v>0</v>
      </c>
      <c r="I33" s="34"/>
    </row>
    <row r="34" spans="3:9" ht="12.75" customHeight="1" hidden="1" thickBot="1">
      <c r="C34" s="18" t="s">
        <v>25</v>
      </c>
      <c r="D34" s="19">
        <v>0</v>
      </c>
      <c r="E34" s="20"/>
      <c r="F34" s="20"/>
      <c r="G34" s="30">
        <f aca="true" t="shared" si="1" ref="G34:G39">E34</f>
        <v>0</v>
      </c>
      <c r="H34" s="30">
        <f t="shared" si="0"/>
        <v>0</v>
      </c>
      <c r="I34" s="35" t="s">
        <v>26</v>
      </c>
    </row>
    <row r="35" spans="3:9" ht="13.5" customHeight="1" thickBot="1">
      <c r="C35" s="18" t="s">
        <v>27</v>
      </c>
      <c r="D35" s="19">
        <v>3342.909999999989</v>
      </c>
      <c r="E35" s="20">
        <v>50173.12</v>
      </c>
      <c r="F35" s="20">
        <v>51079.54</v>
      </c>
      <c r="G35" s="30">
        <v>53137.37</v>
      </c>
      <c r="H35" s="30">
        <f t="shared" si="0"/>
        <v>2436.4899999999907</v>
      </c>
      <c r="I35" s="36" t="s">
        <v>28</v>
      </c>
    </row>
    <row r="36" spans="3:9" ht="13.5" customHeight="1" thickBot="1">
      <c r="C36" s="18" t="s">
        <v>29</v>
      </c>
      <c r="D36" s="19">
        <v>102.43</v>
      </c>
      <c r="E36" s="37">
        <v>1536.26</v>
      </c>
      <c r="F36" s="37">
        <v>1564.03</v>
      </c>
      <c r="G36" s="30">
        <f t="shared" si="1"/>
        <v>1536.26</v>
      </c>
      <c r="H36" s="30">
        <f t="shared" si="0"/>
        <v>74.66000000000008</v>
      </c>
      <c r="I36" s="36" t="s">
        <v>30</v>
      </c>
    </row>
    <row r="37" spans="3:9" ht="13.5" customHeight="1" thickBot="1">
      <c r="C37" s="27" t="s">
        <v>31</v>
      </c>
      <c r="D37" s="19">
        <v>2425.64</v>
      </c>
      <c r="E37" s="22">
        <v>25918.25</v>
      </c>
      <c r="F37" s="22">
        <v>26823.57</v>
      </c>
      <c r="G37" s="30">
        <f t="shared" si="1"/>
        <v>25918.25</v>
      </c>
      <c r="H37" s="30">
        <f t="shared" si="0"/>
        <v>1520.3199999999997</v>
      </c>
      <c r="I37" s="35"/>
    </row>
    <row r="38" spans="3:9" ht="13.5" customHeight="1" thickBot="1">
      <c r="C38" s="27" t="s">
        <v>32</v>
      </c>
      <c r="D38" s="19">
        <v>0</v>
      </c>
      <c r="E38" s="22">
        <v>738.8</v>
      </c>
      <c r="F38" s="22">
        <v>738.8</v>
      </c>
      <c r="G38" s="30"/>
      <c r="H38" s="30">
        <f t="shared" si="0"/>
        <v>0</v>
      </c>
      <c r="I38" s="35"/>
    </row>
    <row r="39" spans="3:9" ht="13.5" customHeight="1" thickBot="1">
      <c r="C39" s="18" t="s">
        <v>33</v>
      </c>
      <c r="D39" s="19">
        <v>446.95</v>
      </c>
      <c r="E39" s="22">
        <v>6710.55</v>
      </c>
      <c r="F39" s="22">
        <v>6831.73</v>
      </c>
      <c r="G39" s="30">
        <f t="shared" si="1"/>
        <v>6710.55</v>
      </c>
      <c r="H39" s="30">
        <f t="shared" si="0"/>
        <v>325.77000000000044</v>
      </c>
      <c r="I39" s="36" t="s">
        <v>34</v>
      </c>
    </row>
    <row r="40" spans="3:9" s="38" customFormat="1" ht="13.5" customHeight="1" thickBot="1">
      <c r="C40" s="18" t="s">
        <v>18</v>
      </c>
      <c r="D40" s="25">
        <f>SUM(D31:D39)</f>
        <v>20200.149999999998</v>
      </c>
      <c r="E40" s="25">
        <f>SUM(E31:E39)</f>
        <v>354086.97</v>
      </c>
      <c r="F40" s="25">
        <f>SUM(F31:F39)</f>
        <v>356858.36</v>
      </c>
      <c r="G40" s="25">
        <f>SUM(G31:G39)</f>
        <v>378652</v>
      </c>
      <c r="H40" s="25">
        <f>SUM(H31:H39)</f>
        <v>17428.76000000001</v>
      </c>
      <c r="I40" s="34"/>
    </row>
    <row r="41" spans="3:9" ht="13.5" customHeight="1" thickBot="1">
      <c r="C41" s="39" t="s">
        <v>35</v>
      </c>
      <c r="D41" s="39"/>
      <c r="E41" s="39"/>
      <c r="F41" s="39"/>
      <c r="G41" s="39"/>
      <c r="H41" s="39"/>
      <c r="I41" s="39"/>
    </row>
    <row r="42" spans="3:9" ht="28.5" customHeight="1" thickBot="1">
      <c r="C42" s="40" t="s">
        <v>36</v>
      </c>
      <c r="D42" s="41" t="s">
        <v>37</v>
      </c>
      <c r="E42" s="42"/>
      <c r="F42" s="42"/>
      <c r="G42" s="42"/>
      <c r="H42" s="43"/>
      <c r="I42" s="44" t="s">
        <v>38</v>
      </c>
    </row>
    <row r="43" spans="3:8" ht="21" customHeight="1">
      <c r="C43" s="45" t="s">
        <v>39</v>
      </c>
      <c r="D43" s="45"/>
      <c r="E43" s="45"/>
      <c r="F43" s="45"/>
      <c r="G43" s="45"/>
      <c r="H43" s="46">
        <f>+H28+H40</f>
        <v>51399.29000000002</v>
      </c>
    </row>
    <row r="44" spans="3:4" ht="15" hidden="1">
      <c r="C44" s="48" t="s">
        <v>40</v>
      </c>
      <c r="D44" s="48"/>
    </row>
    <row r="45" ht="12.75" customHeight="1">
      <c r="C45" s="49" t="s">
        <v>41</v>
      </c>
    </row>
    <row r="46" ht="12.75" customHeight="1"/>
    <row r="47" spans="4:6" ht="12.75">
      <c r="D47" s="50"/>
      <c r="E47" s="50"/>
      <c r="F47" s="50"/>
    </row>
  </sheetData>
  <sheetProtection/>
  <mergeCells count="10">
    <mergeCell ref="C29:I29"/>
    <mergeCell ref="I31:I32"/>
    <mergeCell ref="C41:I41"/>
    <mergeCell ref="D42:H42"/>
    <mergeCell ref="C17:I17"/>
    <mergeCell ref="C18:I18"/>
    <mergeCell ref="C19:I19"/>
    <mergeCell ref="C20:I20"/>
    <mergeCell ref="C22:I22"/>
    <mergeCell ref="I23:I27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23.70123000000001</v>
      </c>
      <c r="C17" s="56"/>
      <c r="D17" s="56">
        <v>46.11915</v>
      </c>
      <c r="E17" s="56">
        <v>46.95234</v>
      </c>
      <c r="F17" s="56">
        <v>2.16</v>
      </c>
      <c r="G17" s="56">
        <v>68.45873</v>
      </c>
      <c r="H17" s="56">
        <v>2.23967</v>
      </c>
      <c r="I17" s="56">
        <f>B17+D17+F17-G17</f>
        <v>3.521649999999994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7" t="s">
        <v>58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40.25390625" style="0" customWidth="1"/>
    <col min="4" max="4" width="19.25390625" style="0" customWidth="1"/>
    <col min="5" max="5" width="26.125" style="0" customWidth="1"/>
    <col min="6" max="6" width="22.125" style="0" customWidth="1"/>
    <col min="7" max="7" width="11.25390625" style="0" customWidth="1"/>
  </cols>
  <sheetData>
    <row r="1" spans="1:7" ht="30.75" customHeight="1">
      <c r="A1" s="58" t="s">
        <v>59</v>
      </c>
      <c r="B1" s="59"/>
      <c r="C1" s="59"/>
      <c r="D1" s="59"/>
      <c r="E1" s="59"/>
      <c r="F1" s="59"/>
      <c r="G1" s="59"/>
    </row>
    <row r="2" spans="1:7" ht="29.25" customHeigh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1"/>
      <c r="F3" s="63" t="s">
        <v>60</v>
      </c>
      <c r="G3" s="64"/>
    </row>
    <row r="4" spans="1:7" ht="12.75" hidden="1">
      <c r="A4" s="65" t="s">
        <v>61</v>
      </c>
      <c r="B4" s="66" t="s">
        <v>62</v>
      </c>
      <c r="C4" s="65" t="s">
        <v>63</v>
      </c>
      <c r="D4" s="66" t="s">
        <v>64</v>
      </c>
      <c r="E4" s="67" t="s">
        <v>65</v>
      </c>
      <c r="F4" s="67"/>
      <c r="G4" s="67"/>
    </row>
    <row r="5" spans="1:7" ht="12.75" hidden="1">
      <c r="A5" s="65" t="s">
        <v>66</v>
      </c>
      <c r="B5" s="66"/>
      <c r="C5" s="68"/>
      <c r="D5" s="66" t="s">
        <v>67</v>
      </c>
      <c r="E5" s="66" t="s">
        <v>68</v>
      </c>
      <c r="F5" s="66" t="s">
        <v>69</v>
      </c>
      <c r="G5" s="66" t="s">
        <v>70</v>
      </c>
    </row>
    <row r="6" spans="1:7" ht="12.75" hidden="1">
      <c r="A6" s="65"/>
      <c r="B6" s="66"/>
      <c r="C6" s="68"/>
      <c r="D6" s="66" t="s">
        <v>71</v>
      </c>
      <c r="E6" s="66"/>
      <c r="F6" s="66" t="s">
        <v>72</v>
      </c>
      <c r="G6" s="66" t="s">
        <v>73</v>
      </c>
    </row>
    <row r="7" spans="1:7" ht="12.75" hidden="1">
      <c r="A7" s="69"/>
      <c r="B7" s="70"/>
      <c r="C7" s="71"/>
      <c r="D7" s="70"/>
      <c r="E7" s="70"/>
      <c r="F7" s="70"/>
      <c r="G7" s="66" t="s">
        <v>74</v>
      </c>
    </row>
    <row r="8" spans="1:7" ht="13.5" hidden="1" thickBot="1">
      <c r="A8" s="72"/>
      <c r="B8" s="73"/>
      <c r="C8" s="74"/>
      <c r="D8" s="73"/>
      <c r="E8" s="73"/>
      <c r="F8" s="73"/>
      <c r="G8" s="73"/>
    </row>
    <row r="9" spans="1:7" ht="12.75" hidden="1">
      <c r="A9" s="61"/>
      <c r="B9" s="75"/>
      <c r="C9" s="62"/>
      <c r="D9" s="61"/>
      <c r="E9" s="61"/>
      <c r="F9" s="61"/>
      <c r="G9" s="75"/>
    </row>
    <row r="10" spans="1:7" ht="25.5" hidden="1">
      <c r="A10" s="66">
        <v>1</v>
      </c>
      <c r="B10" s="76" t="s">
        <v>75</v>
      </c>
      <c r="C10" s="77" t="s">
        <v>76</v>
      </c>
      <c r="D10" s="66" t="s">
        <v>77</v>
      </c>
      <c r="E10" s="78"/>
      <c r="F10" s="78"/>
      <c r="G10" s="79">
        <f>+E10-F10</f>
        <v>0</v>
      </c>
    </row>
    <row r="11" spans="1:7" ht="12.75" hidden="1">
      <c r="A11" s="66"/>
      <c r="B11" s="76"/>
      <c r="C11" s="68" t="s">
        <v>78</v>
      </c>
      <c r="D11" s="66" t="s">
        <v>79</v>
      </c>
      <c r="E11" s="78"/>
      <c r="F11" s="78"/>
      <c r="G11" s="79">
        <f>+E11-F11</f>
        <v>0</v>
      </c>
    </row>
    <row r="12" spans="1:7" ht="12.75" hidden="1">
      <c r="A12" s="66"/>
      <c r="B12" s="76"/>
      <c r="C12" s="68" t="s">
        <v>80</v>
      </c>
      <c r="D12" s="66" t="s">
        <v>81</v>
      </c>
      <c r="E12" s="78"/>
      <c r="F12" s="78"/>
      <c r="G12" s="79">
        <f>+E12-F12</f>
        <v>0</v>
      </c>
    </row>
    <row r="13" spans="1:7" ht="12.75" hidden="1">
      <c r="A13" s="66"/>
      <c r="B13" s="76"/>
      <c r="C13" s="68" t="s">
        <v>82</v>
      </c>
      <c r="D13" s="66" t="s">
        <v>83</v>
      </c>
      <c r="E13" s="78"/>
      <c r="F13" s="78"/>
      <c r="G13" s="79">
        <f>+E13-F13</f>
        <v>0</v>
      </c>
    </row>
    <row r="14" spans="1:7" ht="12.75" hidden="1">
      <c r="A14" s="66"/>
      <c r="B14" s="76"/>
      <c r="C14" s="65"/>
      <c r="D14" s="66"/>
      <c r="E14" s="78"/>
      <c r="F14" s="78"/>
      <c r="G14" s="79"/>
    </row>
    <row r="15" spans="1:7" ht="12.75" hidden="1">
      <c r="A15" s="66"/>
      <c r="B15" s="76"/>
      <c r="C15" s="80" t="s">
        <v>84</v>
      </c>
      <c r="D15" s="81"/>
      <c r="E15" s="82">
        <f>SUM(E10:E14)</f>
        <v>0</v>
      </c>
      <c r="F15" s="82">
        <f>SUM(F10:F14)</f>
        <v>0</v>
      </c>
      <c r="G15" s="82">
        <f>SUM(G10:G14)</f>
        <v>0</v>
      </c>
    </row>
    <row r="16" spans="1:7" ht="13.5" hidden="1" thickBot="1">
      <c r="A16" s="83"/>
      <c r="B16" s="84"/>
      <c r="C16" s="85"/>
      <c r="D16" s="86"/>
      <c r="E16" s="87"/>
      <c r="F16" s="87"/>
      <c r="G16" s="88"/>
    </row>
    <row r="17" spans="1:7" ht="12.75" hidden="1">
      <c r="A17" s="61"/>
      <c r="B17" s="75"/>
      <c r="C17" s="89"/>
      <c r="D17" s="90"/>
      <c r="E17" s="91"/>
      <c r="F17" s="92"/>
      <c r="G17" s="92"/>
    </row>
    <row r="18" spans="1:7" ht="12.75" hidden="1">
      <c r="A18" s="70"/>
      <c r="B18" s="93" t="s">
        <v>18</v>
      </c>
      <c r="C18" s="94"/>
      <c r="D18" s="68"/>
      <c r="E18" s="95">
        <f>E15</f>
        <v>0</v>
      </c>
      <c r="F18" s="96">
        <f>+F15</f>
        <v>0</v>
      </c>
      <c r="G18" s="97">
        <f>+E18-F18</f>
        <v>0</v>
      </c>
    </row>
    <row r="19" spans="1:7" ht="13.5" hidden="1" thickBot="1">
      <c r="A19" s="73"/>
      <c r="B19" s="98"/>
      <c r="C19" s="99"/>
      <c r="D19" s="100"/>
      <c r="E19" s="86"/>
      <c r="F19" s="101"/>
      <c r="G19" s="101"/>
    </row>
    <row r="22" spans="1:7" ht="48.75" customHeight="1">
      <c r="A22" s="102" t="s">
        <v>85</v>
      </c>
      <c r="B22" s="102" t="s">
        <v>86</v>
      </c>
      <c r="C22" s="102" t="s">
        <v>87</v>
      </c>
      <c r="D22" s="102" t="s">
        <v>88</v>
      </c>
      <c r="E22" s="103" t="s">
        <v>89</v>
      </c>
      <c r="F22" s="102" t="s">
        <v>90</v>
      </c>
      <c r="G22" s="104"/>
    </row>
    <row r="23" spans="1:7" ht="15">
      <c r="A23" s="105">
        <v>1</v>
      </c>
      <c r="B23" s="106">
        <v>0</v>
      </c>
      <c r="C23" s="106"/>
      <c r="D23" s="106"/>
      <c r="E23" s="106"/>
      <c r="F23" s="106">
        <f>+B23+C23-D23</f>
        <v>0</v>
      </c>
      <c r="G23" s="107"/>
    </row>
    <row r="26" spans="1:5" ht="54" customHeight="1">
      <c r="A26" s="102" t="s">
        <v>85</v>
      </c>
      <c r="B26" s="102" t="s">
        <v>91</v>
      </c>
      <c r="C26" s="102" t="s">
        <v>92</v>
      </c>
      <c r="D26" s="102" t="s">
        <v>93</v>
      </c>
      <c r="E26" s="102" t="s">
        <v>94</v>
      </c>
    </row>
    <row r="27" spans="1:5" ht="15">
      <c r="A27" s="108">
        <v>1</v>
      </c>
      <c r="B27" s="109">
        <v>27.9</v>
      </c>
      <c r="C27" s="109">
        <f>+C23+E23</f>
        <v>0</v>
      </c>
      <c r="D27" s="109">
        <f>+F18*1000</f>
        <v>0</v>
      </c>
      <c r="E27" s="109">
        <f>+B27+C27-D27</f>
        <v>27.9</v>
      </c>
    </row>
    <row r="28" spans="1:5" ht="12.75">
      <c r="A28" s="71"/>
      <c r="B28" s="71"/>
      <c r="C28" s="110"/>
      <c r="D28" s="110"/>
      <c r="E28" s="68"/>
    </row>
    <row r="29" spans="2:6" ht="15">
      <c r="B29" s="111"/>
      <c r="F29" s="112" t="s">
        <v>95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2016-03-31T17:06:12Z</dcterms:created>
  <dcterms:modified xsi:type="dcterms:W3CDTF">2016-03-31T17:07:07Z</dcterms:modified>
  <cp:category/>
  <cp:version/>
  <cp:contentType/>
  <cp:contentStatus/>
</cp:coreProperties>
</file>