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<sst xmlns="http://schemas.openxmlformats.org/spreadsheetml/2006/main" count="107" uniqueCount="97">
  <si>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</si>
  <si>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</si>
  <si>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</si>
  <si>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6/3  по ул. Школьная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</si>
  <si>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</si>
  <si>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</si>
  <si>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</si>
  <si>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</si>
  <si>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</si>
  <si>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</si>
  <si>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</si>
  <si>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</si>
  <si>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</si>
  <si>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</si>
  <si>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</si>
  <si>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</si>
  <si>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</si>
  <si>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</si>
  <si>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</si>
  <si>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</si>
  <si>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</si>
  <si>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</si>
  <si>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</si>
  <si>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</si>
  <si>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</si>
  <si>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</si>
  <si>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</si>
  <si>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</si>
  <si>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</si>
  <si>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</si>
  <si>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</si>
  <si>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</si>
  <si>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</si>
  <si>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</si>
  <si>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</si>
  <si>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</si>
  <si>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</si>
  <si>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</si>
  <si>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</si>
  <si>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</si>
  <si>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</si>
  <si>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</si>
  <si>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</si>
  <si>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</si>
  <si>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</si>
  <si>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</si>
  <si>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</si>
  <si>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</si>
  <si>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6/3 по ул. Школьная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</si>
  <si>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</si>
  <si>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</si>
  <si>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</si>
  <si>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</si>
  <si>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</si>
  <si>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</si>
  <si>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</si>
  <si>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</si>
  <si>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</si>
  <si>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</si>
  <si>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28,73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</si>
  <si>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смена ухватов для водосточных труб  - 0,16 т.р.</t>
  </si>
  <si>
    <t>прочее - 0,13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</si>
  <si>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Школьная, д. 6/3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</si>
  <si>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</si>
  <si>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</si>
  <si>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</si>
  <si>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</si>
  <si>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</si>
  <si>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</si>
  <si>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</si>
  <si>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</si>
  <si>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</si>
  <si>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</si>
  <si>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</si>
  <si>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</si>
  <si>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</si>
  <si>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</si>
  <si>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</si>
  <si>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</si>
  <si>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6/3</t>
  </si>
  <si>
    <t>замена системы ЦО (магистральный розлив)</t>
  </si>
  <si>
    <t>151 м.п.</t>
  </si>
  <si>
    <t>замена стояков ЦО</t>
  </si>
  <si>
    <t>500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</si>
  <si>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</si>
  <si>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</si>
  <si>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</si>
  <si>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</si>
  <si>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</si>
  <si>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</si>
  <si>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</si>
  <si>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</si>
  <si>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</si>
  <si>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</si>
  <si>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</si>
  <si>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</si>
  <si>
    <t>замена теплосчётчика в тепловом пункте - 28,44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</si>
</sst>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5" fillId="0" borderId="0" xfId="52" applyFill="1">
      <alignment/>
      <protection/>
    </xf>
    <xf numFmtId="0" fontId="35" fillId="0" borderId="17" xfId="52" applyFill="1" applyBorder="1" applyAlignment="1">
      <alignment horizontal="center" vertical="center" wrapText="1"/>
      <protection/>
    </xf>
    <xf numFmtId="0" fontId="35" fillId="0" borderId="17" xfId="52" applyFont="1" applyFill="1" applyBorder="1" applyAlignment="1">
      <alignment horizontal="center" vertical="center" wrapText="1"/>
      <protection/>
    </xf>
    <xf numFmtId="0" fontId="43" fillId="0" borderId="17" xfId="52" applyFont="1" applyFill="1" applyBorder="1" applyAlignment="1">
      <alignment horizontal="center" vertical="center"/>
      <protection/>
    </xf>
    <xf numFmtId="2" fontId="43" fillId="0" borderId="17" xfId="52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wrapText="1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5" fillId="0" borderId="0" xfId="0" applyFont="1" applyAlignment="1">
      <alignment horizontal="right" indent="4"/>
    </xf>
    <xf numFmtId="0" fontId="11" fillId="0" borderId="0" xfId="0" applyFont="1" applyAlignment="1">
      <alignment horizontal="right" indent="4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Fill="1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tabSelected="1" workbookViewId="0" topLeftCell="C14">
      <selection activeCell="F36" sqref="F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4" customWidth="1"/>
    <col min="4" max="4" width="14.375" style="44" customWidth="1"/>
    <col min="5" max="5" width="11.875" style="44" customWidth="1"/>
    <col min="6" max="6" width="13.25390625" style="44" customWidth="1"/>
    <col min="7" max="7" width="11.875" style="44" customWidth="1"/>
    <col min="8" max="8" width="14.375" style="44" customWidth="1"/>
    <col min="9" max="9" width="33.375" style="4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115" t="s">
        <v>1</v>
      </c>
      <c r="D20" s="115"/>
      <c r="E20" s="115"/>
      <c r="F20" s="115"/>
      <c r="G20" s="115"/>
      <c r="H20" s="115"/>
      <c r="I20" s="115"/>
    </row>
    <row r="21" spans="3:9" ht="12.75">
      <c r="C21" s="116" t="s">
        <v>2</v>
      </c>
      <c r="D21" s="116"/>
      <c r="E21" s="116"/>
      <c r="F21" s="116"/>
      <c r="G21" s="116"/>
      <c r="H21" s="116"/>
      <c r="I21" s="116"/>
    </row>
    <row r="22" spans="3:9" ht="12.75">
      <c r="C22" s="116" t="s">
        <v>3</v>
      </c>
      <c r="D22" s="116"/>
      <c r="E22" s="116"/>
      <c r="F22" s="116"/>
      <c r="G22" s="116"/>
      <c r="H22" s="116"/>
      <c r="I22" s="116"/>
    </row>
    <row r="23" spans="3:9" ht="6" customHeight="1" thickBot="1">
      <c r="C23" s="117"/>
      <c r="D23" s="117"/>
      <c r="E23" s="117"/>
      <c r="F23" s="117"/>
      <c r="G23" s="117"/>
      <c r="H23" s="117"/>
      <c r="I23" s="117"/>
    </row>
    <row r="24" spans="3:9" ht="39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118" t="s">
        <v>11</v>
      </c>
      <c r="D25" s="108"/>
      <c r="E25" s="108"/>
      <c r="F25" s="108"/>
      <c r="G25" s="108"/>
      <c r="H25" s="108"/>
      <c r="I25" s="119"/>
    </row>
    <row r="26" spans="3:9" ht="13.5" customHeight="1" thickBot="1">
      <c r="C26" s="12" t="s">
        <v>12</v>
      </c>
      <c r="D26" s="13">
        <v>36611.95</v>
      </c>
      <c r="E26" s="14">
        <v>364084.24</v>
      </c>
      <c r="F26" s="14">
        <v>359650.52</v>
      </c>
      <c r="G26" s="14">
        <v>372213.93</v>
      </c>
      <c r="H26" s="15">
        <f>+D26+E26-F26</f>
        <v>41045.669999999984</v>
      </c>
      <c r="I26" s="120" t="s">
        <v>13</v>
      </c>
    </row>
    <row r="27" spans="3:9" ht="13.5" customHeight="1" thickBot="1">
      <c r="C27" s="12" t="s">
        <v>14</v>
      </c>
      <c r="D27" s="13">
        <v>3915.640000000014</v>
      </c>
      <c r="E27" s="16">
        <v>56651.83</v>
      </c>
      <c r="F27" s="16">
        <v>58459.28</v>
      </c>
      <c r="G27" s="14">
        <v>80304.02</v>
      </c>
      <c r="H27" s="15">
        <f>+D27+E27-F27</f>
        <v>2108.190000000017</v>
      </c>
      <c r="I27" s="121"/>
    </row>
    <row r="28" spans="3:9" ht="13.5" customHeight="1" thickBot="1">
      <c r="C28" s="12" t="s">
        <v>15</v>
      </c>
      <c r="D28" s="13">
        <v>2622.63</v>
      </c>
      <c r="E28" s="16">
        <v>48991.04</v>
      </c>
      <c r="F28" s="16">
        <v>46719.46</v>
      </c>
      <c r="G28" s="14">
        <v>52307.46</v>
      </c>
      <c r="H28" s="15">
        <f>+D28+E28-F28</f>
        <v>4894.209999999999</v>
      </c>
      <c r="I28" s="121"/>
    </row>
    <row r="29" spans="3:9" ht="13.5" customHeight="1" thickBot="1">
      <c r="C29" s="12" t="s">
        <v>16</v>
      </c>
      <c r="D29" s="13">
        <v>1490.43</v>
      </c>
      <c r="E29" s="16">
        <v>28003.24</v>
      </c>
      <c r="F29" s="16">
        <v>27285.97</v>
      </c>
      <c r="G29" s="14">
        <v>22171.82</v>
      </c>
      <c r="H29" s="15">
        <f>+D29+E29-F29</f>
        <v>2207.7000000000007</v>
      </c>
      <c r="I29" s="121"/>
    </row>
    <row r="30" spans="3:9" ht="13.5" customHeight="1" thickBot="1">
      <c r="C30" s="12" t="s">
        <v>17</v>
      </c>
      <c r="D30" s="13">
        <v>54.100000000000364</v>
      </c>
      <c r="E30" s="16">
        <v>2201.48</v>
      </c>
      <c r="F30" s="16">
        <v>2082.92</v>
      </c>
      <c r="G30" s="14">
        <f>E30</f>
        <v>2201.48</v>
      </c>
      <c r="H30" s="15">
        <f>+D30+E30-F30</f>
        <v>172.6600000000003</v>
      </c>
      <c r="I30" s="122"/>
    </row>
    <row r="31" spans="3:9" ht="13.5" customHeight="1" thickBot="1">
      <c r="C31" s="12" t="s">
        <v>18</v>
      </c>
      <c r="D31" s="17">
        <f>SUM(D26:D30)</f>
        <v>44694.75000000001</v>
      </c>
      <c r="E31" s="17">
        <f>SUM(E26:E30)</f>
        <v>499931.82999999996</v>
      </c>
      <c r="F31" s="17">
        <f>SUM(F26:F30)</f>
        <v>494198.1500000001</v>
      </c>
      <c r="G31" s="17">
        <f>SUM(G26:G30)</f>
        <v>529198.71</v>
      </c>
      <c r="H31" s="17">
        <f>SUM(H26:H30)</f>
        <v>50428.43000000001</v>
      </c>
      <c r="I31" s="12"/>
    </row>
    <row r="32" spans="3:9" ht="13.5" customHeight="1" thickBot="1">
      <c r="C32" s="108" t="s">
        <v>19</v>
      </c>
      <c r="D32" s="108"/>
      <c r="E32" s="108"/>
      <c r="F32" s="108"/>
      <c r="G32" s="108"/>
      <c r="H32" s="108"/>
      <c r="I32" s="108"/>
    </row>
    <row r="33" spans="3:9" ht="38.25" customHeight="1" thickBot="1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9" ht="13.5" customHeight="1" thickBot="1">
      <c r="C34" s="9" t="s">
        <v>21</v>
      </c>
      <c r="D34" s="20">
        <v>8467.179999999993</v>
      </c>
      <c r="E34" s="21">
        <v>158378.28</v>
      </c>
      <c r="F34" s="21">
        <v>152868.82</v>
      </c>
      <c r="G34" s="21">
        <f>E34</f>
        <v>158378.28</v>
      </c>
      <c r="H34" s="21">
        <f aca="true" t="shared" si="0" ref="H34:H42">+D34+E34-F34</f>
        <v>13976.639999999985</v>
      </c>
      <c r="I34" s="109" t="s">
        <v>22</v>
      </c>
    </row>
    <row r="35" spans="3:10" ht="14.25" customHeight="1" thickBot="1">
      <c r="C35" s="12" t="s">
        <v>23</v>
      </c>
      <c r="D35" s="13">
        <v>2617.28</v>
      </c>
      <c r="E35" s="14">
        <v>30345.12</v>
      </c>
      <c r="F35" s="14">
        <v>30284.49</v>
      </c>
      <c r="G35" s="21">
        <v>28733.17</v>
      </c>
      <c r="H35" s="21">
        <f>+D35+E35-F35</f>
        <v>2677.91</v>
      </c>
      <c r="I35" s="110"/>
      <c r="J35" s="22"/>
    </row>
    <row r="36" spans="3:9" ht="13.5" customHeight="1" thickBot="1">
      <c r="C36" s="18" t="s">
        <v>24</v>
      </c>
      <c r="D36" s="23">
        <v>0</v>
      </c>
      <c r="E36" s="14">
        <v>0</v>
      </c>
      <c r="F36" s="14">
        <v>0</v>
      </c>
      <c r="G36" s="21"/>
      <c r="H36" s="21">
        <f t="shared" si="0"/>
        <v>0</v>
      </c>
      <c r="I36" s="24"/>
    </row>
    <row r="37" spans="3:9" ht="12.75" customHeight="1" thickBot="1">
      <c r="C37" s="12" t="s">
        <v>25</v>
      </c>
      <c r="D37" s="23">
        <v>12304.66</v>
      </c>
      <c r="E37" s="14">
        <v>105756.53</v>
      </c>
      <c r="F37" s="14">
        <v>103993.69</v>
      </c>
      <c r="G37" s="21">
        <f aca="true" t="shared" si="1" ref="G37:G43">E37</f>
        <v>105756.53</v>
      </c>
      <c r="H37" s="21">
        <f t="shared" si="0"/>
        <v>14067.5</v>
      </c>
      <c r="I37" s="25" t="s">
        <v>26</v>
      </c>
    </row>
    <row r="38" spans="3:9" ht="13.5" customHeight="1" thickBot="1">
      <c r="C38" s="12" t="s">
        <v>27</v>
      </c>
      <c r="D38" s="13">
        <v>3402.44</v>
      </c>
      <c r="E38" s="14">
        <v>39448.68</v>
      </c>
      <c r="F38" s="14">
        <v>39369.8</v>
      </c>
      <c r="G38" s="21">
        <v>47238.84</v>
      </c>
      <c r="H38" s="21">
        <f t="shared" si="0"/>
        <v>3481.3199999999997</v>
      </c>
      <c r="I38" s="26" t="s">
        <v>28</v>
      </c>
    </row>
    <row r="39" spans="3:9" s="32" customFormat="1" ht="13.5" customHeight="1" thickBot="1">
      <c r="C39" s="27" t="s">
        <v>29</v>
      </c>
      <c r="D39" s="28">
        <v>0</v>
      </c>
      <c r="E39" s="29"/>
      <c r="F39" s="29"/>
      <c r="G39" s="21">
        <f t="shared" si="1"/>
        <v>0</v>
      </c>
      <c r="H39" s="30">
        <f t="shared" si="0"/>
        <v>0</v>
      </c>
      <c r="I39" s="31" t="s">
        <v>28</v>
      </c>
    </row>
    <row r="40" spans="3:9" ht="13.5" customHeight="1" thickBot="1">
      <c r="C40" s="12" t="s">
        <v>30</v>
      </c>
      <c r="D40" s="13">
        <v>181.19</v>
      </c>
      <c r="E40" s="16">
        <v>2100.84</v>
      </c>
      <c r="F40" s="16">
        <v>2096.62</v>
      </c>
      <c r="G40" s="21">
        <f t="shared" si="1"/>
        <v>2100.84</v>
      </c>
      <c r="H40" s="21">
        <f t="shared" si="0"/>
        <v>185.4100000000003</v>
      </c>
      <c r="I40" s="26" t="s">
        <v>31</v>
      </c>
    </row>
    <row r="41" spans="3:9" ht="13.5" customHeight="1" thickBot="1">
      <c r="C41" s="18" t="s">
        <v>32</v>
      </c>
      <c r="D41" s="13">
        <v>2421.34</v>
      </c>
      <c r="E41" s="16">
        <v>25461.26</v>
      </c>
      <c r="F41" s="16">
        <v>25236.92</v>
      </c>
      <c r="G41" s="21">
        <f t="shared" si="1"/>
        <v>25461.26</v>
      </c>
      <c r="H41" s="21">
        <f t="shared" si="0"/>
        <v>2645.6800000000003</v>
      </c>
      <c r="I41" s="25"/>
    </row>
    <row r="42" spans="3:9" s="38" customFormat="1" ht="24" customHeight="1" hidden="1" thickBot="1">
      <c r="C42" s="33" t="s">
        <v>33</v>
      </c>
      <c r="D42" s="34">
        <v>0</v>
      </c>
      <c r="E42" s="35"/>
      <c r="F42" s="35"/>
      <c r="G42" s="21">
        <f t="shared" si="1"/>
        <v>0</v>
      </c>
      <c r="H42" s="36">
        <f t="shared" si="0"/>
        <v>0</v>
      </c>
      <c r="I42" s="37" t="s">
        <v>34</v>
      </c>
    </row>
    <row r="43" spans="3:9" ht="13.5" customHeight="1" thickBot="1">
      <c r="C43" s="12" t="s">
        <v>35</v>
      </c>
      <c r="D43" s="13">
        <v>744.92</v>
      </c>
      <c r="E43" s="16">
        <v>8636.52</v>
      </c>
      <c r="F43" s="16">
        <v>8619.29</v>
      </c>
      <c r="G43" s="21">
        <f t="shared" si="1"/>
        <v>8636.52</v>
      </c>
      <c r="H43" s="21">
        <f>+D43+E43-F43</f>
        <v>762.1499999999996</v>
      </c>
      <c r="I43" s="26" t="s">
        <v>36</v>
      </c>
    </row>
    <row r="44" spans="3:9" ht="13.5" customHeight="1" hidden="1" thickBot="1">
      <c r="C44" s="12" t="s">
        <v>37</v>
      </c>
      <c r="D44" s="13">
        <v>0</v>
      </c>
      <c r="E44" s="16"/>
      <c r="F44" s="16"/>
      <c r="G44" s="14"/>
      <c r="H44" s="14">
        <f>+D44+E44-F44</f>
        <v>0</v>
      </c>
      <c r="I44" s="25" t="s">
        <v>38</v>
      </c>
    </row>
    <row r="45" spans="3:9" s="39" customFormat="1" ht="17.25" customHeight="1" thickBot="1">
      <c r="C45" s="12" t="s">
        <v>18</v>
      </c>
      <c r="D45" s="17">
        <f>SUM(D34:D44)</f>
        <v>30139.00999999999</v>
      </c>
      <c r="E45" s="17">
        <f>SUM(E34:E44)</f>
        <v>370127.23000000004</v>
      </c>
      <c r="F45" s="17">
        <f>SUM(F34:F44)</f>
        <v>362469.62999999995</v>
      </c>
      <c r="G45" s="17">
        <f>SUM(G34:G44)</f>
        <v>376305.44</v>
      </c>
      <c r="H45" s="17">
        <f>SUM(H34:H44)</f>
        <v>37796.609999999986</v>
      </c>
      <c r="I45" s="24"/>
    </row>
    <row r="46" spans="3:9" ht="13.5" customHeight="1" thickBot="1">
      <c r="C46" s="111" t="s">
        <v>39</v>
      </c>
      <c r="D46" s="111"/>
      <c r="E46" s="111"/>
      <c r="F46" s="111"/>
      <c r="G46" s="111"/>
      <c r="H46" s="111"/>
      <c r="I46" s="111"/>
    </row>
    <row r="47" spans="3:9" ht="28.5" customHeight="1" thickBot="1">
      <c r="C47" s="40" t="s">
        <v>40</v>
      </c>
      <c r="D47" s="112" t="s">
        <v>41</v>
      </c>
      <c r="E47" s="113"/>
      <c r="F47" s="113"/>
      <c r="G47" s="113"/>
      <c r="H47" s="114"/>
      <c r="I47" s="41" t="s">
        <v>42</v>
      </c>
    </row>
    <row r="48" spans="3:8" ht="19.5" customHeight="1">
      <c r="C48" s="42" t="s">
        <v>43</v>
      </c>
      <c r="D48" s="42"/>
      <c r="E48" s="42"/>
      <c r="F48" s="42"/>
      <c r="G48" s="42"/>
      <c r="H48" s="43">
        <f>+H31+H45</f>
        <v>88225.04</v>
      </c>
    </row>
    <row r="49" spans="3:4" ht="15">
      <c r="C49" s="45" t="s">
        <v>44</v>
      </c>
      <c r="D49" s="45"/>
    </row>
    <row r="50" ht="12.75">
      <c r="C50" s="46" t="s">
        <v>45</v>
      </c>
    </row>
    <row r="51" spans="5:6" ht="12.75">
      <c r="E51" s="47"/>
      <c r="F51" s="47"/>
    </row>
    <row r="52" spans="4:8" ht="12.75">
      <c r="D52" s="47"/>
      <c r="E52" s="47"/>
      <c r="F52" s="47"/>
      <c r="G52" s="47"/>
      <c r="H52" s="47"/>
    </row>
  </sheetData>
  <sheetProtection/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3"/>
  <sheetViews>
    <sheetView zoomScaleSheetLayoutView="120" zoomScalePageLayoutView="0" workbookViewId="0" topLeftCell="A7">
      <selection activeCell="A24" sqref="A24"/>
    </sheetView>
  </sheetViews>
  <sheetFormatPr defaultColWidth="9.00390625" defaultRowHeight="12.75"/>
  <cols>
    <col min="1" max="1" width="4.625" style="48" customWidth="1"/>
    <col min="2" max="2" width="12.375" style="48" customWidth="1"/>
    <col min="3" max="3" width="13.25390625" style="48" hidden="1" customWidth="1"/>
    <col min="4" max="4" width="12.125" style="48" customWidth="1"/>
    <col min="5" max="5" width="13.625" style="48" customWidth="1"/>
    <col min="6" max="6" width="13.25390625" style="48" customWidth="1"/>
    <col min="7" max="7" width="14.25390625" style="48" customWidth="1"/>
    <col min="8" max="8" width="15.125" style="48" customWidth="1"/>
    <col min="9" max="9" width="13.75390625" style="48" customWidth="1"/>
    <col min="10" max="16384" width="9.125" style="48" customWidth="1"/>
  </cols>
  <sheetData>
    <row r="14" spans="1:9" ht="15">
      <c r="A14" s="123" t="s">
        <v>46</v>
      </c>
      <c r="B14" s="123"/>
      <c r="C14" s="123"/>
      <c r="D14" s="123"/>
      <c r="E14" s="123"/>
      <c r="F14" s="123"/>
      <c r="G14" s="123"/>
      <c r="H14" s="123"/>
      <c r="I14" s="123"/>
    </row>
    <row r="15" spans="1:9" ht="15">
      <c r="A15" s="123" t="s">
        <v>47</v>
      </c>
      <c r="B15" s="123"/>
      <c r="C15" s="123"/>
      <c r="D15" s="123"/>
      <c r="E15" s="123"/>
      <c r="F15" s="123"/>
      <c r="G15" s="123"/>
      <c r="H15" s="123"/>
      <c r="I15" s="123"/>
    </row>
    <row r="16" spans="1:9" ht="15">
      <c r="A16" s="123" t="s">
        <v>48</v>
      </c>
      <c r="B16" s="123"/>
      <c r="C16" s="123"/>
      <c r="D16" s="123"/>
      <c r="E16" s="123"/>
      <c r="F16" s="123"/>
      <c r="G16" s="123"/>
      <c r="H16" s="123"/>
      <c r="I16" s="123"/>
    </row>
    <row r="17" spans="1:9" ht="60">
      <c r="A17" s="49" t="s">
        <v>49</v>
      </c>
      <c r="B17" s="49" t="s">
        <v>50</v>
      </c>
      <c r="C17" s="49" t="s">
        <v>51</v>
      </c>
      <c r="D17" s="49" t="s">
        <v>52</v>
      </c>
      <c r="E17" s="49" t="s">
        <v>53</v>
      </c>
      <c r="F17" s="50" t="s">
        <v>54</v>
      </c>
      <c r="G17" s="50" t="s">
        <v>55</v>
      </c>
      <c r="H17" s="49" t="s">
        <v>56</v>
      </c>
      <c r="I17" s="49" t="s">
        <v>57</v>
      </c>
    </row>
    <row r="18" spans="1:9" ht="15">
      <c r="A18" s="51" t="s">
        <v>58</v>
      </c>
      <c r="B18" s="52">
        <v>30.10435</v>
      </c>
      <c r="C18" s="52">
        <v>0</v>
      </c>
      <c r="D18" s="52">
        <v>30.34512</v>
      </c>
      <c r="E18" s="52">
        <v>30.28449</v>
      </c>
      <c r="F18" s="52">
        <v>2.16</v>
      </c>
      <c r="G18" s="52">
        <v>28.73317</v>
      </c>
      <c r="H18" s="52">
        <v>2.67791</v>
      </c>
      <c r="I18" s="52">
        <f>B18+D18+F18-G18</f>
        <v>33.8763</v>
      </c>
    </row>
    <row r="20" ht="15">
      <c r="A20" s="48" t="s">
        <v>59</v>
      </c>
    </row>
    <row r="21" ht="15">
      <c r="A21" s="2" t="s">
        <v>96</v>
      </c>
    </row>
    <row r="22" ht="15">
      <c r="A22" s="48" t="s">
        <v>60</v>
      </c>
    </row>
    <row r="23" ht="15">
      <c r="A23" s="48" t="s">
        <v>61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22.75390625" style="0" customWidth="1"/>
    <col min="6" max="6" width="26.00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24" t="s">
        <v>62</v>
      </c>
      <c r="B1" s="124"/>
      <c r="C1" s="124"/>
      <c r="D1" s="124"/>
      <c r="E1" s="124"/>
      <c r="F1" s="124"/>
      <c r="G1" s="124"/>
      <c r="H1" s="53"/>
    </row>
    <row r="2" spans="1:7" ht="22.5" customHeight="1" thickBot="1">
      <c r="A2" s="125"/>
      <c r="B2" s="125"/>
      <c r="C2" s="125"/>
      <c r="D2" s="125"/>
      <c r="E2" s="125"/>
      <c r="F2" s="125"/>
      <c r="G2" s="125"/>
    </row>
    <row r="3" spans="1:8" ht="13.5" hidden="1" thickBot="1">
      <c r="A3" s="54"/>
      <c r="B3" s="55"/>
      <c r="C3" s="56"/>
      <c r="D3" s="55"/>
      <c r="E3" s="55"/>
      <c r="F3" s="126" t="s">
        <v>63</v>
      </c>
      <c r="G3" s="127"/>
      <c r="H3" s="55"/>
    </row>
    <row r="4" spans="1:8" ht="12.75" hidden="1">
      <c r="A4" s="57" t="s">
        <v>64</v>
      </c>
      <c r="B4" s="58" t="s">
        <v>65</v>
      </c>
      <c r="C4" s="57" t="s">
        <v>66</v>
      </c>
      <c r="D4" s="58" t="s">
        <v>67</v>
      </c>
      <c r="E4" s="59" t="s">
        <v>68</v>
      </c>
      <c r="F4" s="59"/>
      <c r="G4" s="59"/>
      <c r="H4" s="59" t="s">
        <v>69</v>
      </c>
    </row>
    <row r="5" spans="1:8" ht="12.75" hidden="1">
      <c r="A5" s="57" t="s">
        <v>70</v>
      </c>
      <c r="B5" s="58"/>
      <c r="C5" s="60"/>
      <c r="D5" s="58" t="s">
        <v>71</v>
      </c>
      <c r="E5" s="58" t="s">
        <v>72</v>
      </c>
      <c r="F5" s="58" t="s">
        <v>73</v>
      </c>
      <c r="G5" s="58" t="s">
        <v>74</v>
      </c>
      <c r="H5" s="58"/>
    </row>
    <row r="6" spans="1:8" ht="12.75" hidden="1">
      <c r="A6" s="57"/>
      <c r="B6" s="58"/>
      <c r="C6" s="60"/>
      <c r="D6" s="58" t="s">
        <v>75</v>
      </c>
      <c r="E6" s="61"/>
      <c r="F6" s="58" t="s">
        <v>76</v>
      </c>
      <c r="G6" s="58" t="s">
        <v>77</v>
      </c>
      <c r="H6" s="61"/>
    </row>
    <row r="7" spans="1:8" ht="12.75" hidden="1">
      <c r="A7" s="62"/>
      <c r="B7" s="61"/>
      <c r="C7" s="63"/>
      <c r="D7" s="61"/>
      <c r="E7" s="61"/>
      <c r="F7" s="61"/>
      <c r="G7" s="58" t="s">
        <v>78</v>
      </c>
      <c r="H7" s="61"/>
    </row>
    <row r="8" spans="1:8" ht="13.5" hidden="1" thickBot="1">
      <c r="A8" s="64"/>
      <c r="B8" s="65"/>
      <c r="C8" s="66"/>
      <c r="D8" s="65"/>
      <c r="E8" s="65"/>
      <c r="F8" s="65"/>
      <c r="G8" s="65"/>
      <c r="H8" s="65"/>
    </row>
    <row r="9" spans="1:8" ht="12.75" hidden="1">
      <c r="A9" s="55"/>
      <c r="B9" s="67"/>
      <c r="C9" s="56"/>
      <c r="D9" s="55"/>
      <c r="E9" s="55"/>
      <c r="F9" s="55"/>
      <c r="G9" s="67"/>
      <c r="H9" s="67"/>
    </row>
    <row r="10" spans="1:8" ht="25.5" hidden="1">
      <c r="A10" s="58">
        <v>1</v>
      </c>
      <c r="B10" s="68" t="s">
        <v>79</v>
      </c>
      <c r="C10" s="69" t="s">
        <v>80</v>
      </c>
      <c r="D10" s="58" t="s">
        <v>81</v>
      </c>
      <c r="E10" s="70"/>
      <c r="F10" s="70"/>
      <c r="G10" s="70">
        <f>+E10-F10</f>
        <v>0</v>
      </c>
      <c r="H10" s="71"/>
    </row>
    <row r="11" spans="1:8" ht="12.75" hidden="1">
      <c r="A11" s="58"/>
      <c r="B11" s="68"/>
      <c r="C11" s="57" t="s">
        <v>82</v>
      </c>
      <c r="D11" s="58" t="s">
        <v>83</v>
      </c>
      <c r="E11" s="70"/>
      <c r="F11" s="70"/>
      <c r="G11" s="70"/>
      <c r="H11" s="71"/>
    </row>
    <row r="12" spans="1:8" ht="12.75" hidden="1">
      <c r="A12" s="58"/>
      <c r="B12" s="68"/>
      <c r="C12" s="57"/>
      <c r="D12" s="58"/>
      <c r="E12" s="70"/>
      <c r="F12" s="70"/>
      <c r="G12" s="70"/>
      <c r="H12" s="71"/>
    </row>
    <row r="13" spans="1:8" ht="12.75" hidden="1">
      <c r="A13" s="58"/>
      <c r="B13" s="68"/>
      <c r="C13" s="57"/>
      <c r="D13" s="58"/>
      <c r="E13" s="72"/>
      <c r="F13" s="73"/>
      <c r="G13" s="70"/>
      <c r="H13" s="71"/>
    </row>
    <row r="14" spans="1:8" ht="12.75" hidden="1">
      <c r="A14" s="58"/>
      <c r="B14" s="68"/>
      <c r="C14" s="74" t="s">
        <v>84</v>
      </c>
      <c r="D14" s="75"/>
      <c r="E14" s="76">
        <f>SUM(E10:E13)</f>
        <v>0</v>
      </c>
      <c r="F14" s="76">
        <f>SUM(F10:F13)</f>
        <v>0</v>
      </c>
      <c r="G14" s="76">
        <f>SUM(G10:G13)</f>
        <v>0</v>
      </c>
      <c r="H14" s="71"/>
    </row>
    <row r="15" spans="1:8" ht="13.5" hidden="1" thickBot="1">
      <c r="A15" s="77"/>
      <c r="B15" s="78"/>
      <c r="C15" s="79"/>
      <c r="D15" s="80"/>
      <c r="E15" s="81"/>
      <c r="F15" s="81"/>
      <c r="G15" s="82"/>
      <c r="H15" s="83"/>
    </row>
    <row r="16" spans="1:8" ht="12.75" hidden="1">
      <c r="A16" s="55"/>
      <c r="B16" s="67"/>
      <c r="C16" s="84"/>
      <c r="D16" s="85"/>
      <c r="E16" s="86"/>
      <c r="F16" s="87"/>
      <c r="G16" s="87"/>
      <c r="H16" s="88"/>
    </row>
    <row r="17" spans="1:8" ht="12.75" hidden="1">
      <c r="A17" s="61"/>
      <c r="B17" s="89" t="s">
        <v>18</v>
      </c>
      <c r="C17" s="90"/>
      <c r="D17" s="60"/>
      <c r="E17" s="91">
        <f>E14</f>
        <v>0</v>
      </c>
      <c r="F17" s="92">
        <f>+F14</f>
        <v>0</v>
      </c>
      <c r="G17" s="93">
        <f>+E17-F17</f>
        <v>0</v>
      </c>
      <c r="H17" s="71"/>
    </row>
    <row r="18" spans="1:8" ht="13.5" hidden="1" thickBot="1">
      <c r="A18" s="65"/>
      <c r="B18" s="94"/>
      <c r="C18" s="95"/>
      <c r="D18" s="96"/>
      <c r="E18" s="80"/>
      <c r="F18" s="97"/>
      <c r="G18" s="97"/>
      <c r="H18" s="97"/>
    </row>
    <row r="20" spans="1:7" ht="49.5" customHeight="1">
      <c r="A20" s="98" t="s">
        <v>85</v>
      </c>
      <c r="B20" s="98" t="s">
        <v>86</v>
      </c>
      <c r="C20" s="98" t="s">
        <v>87</v>
      </c>
      <c r="D20" s="98" t="s">
        <v>88</v>
      </c>
      <c r="E20" s="99" t="s">
        <v>89</v>
      </c>
      <c r="F20" s="98" t="s">
        <v>90</v>
      </c>
      <c r="G20" s="100"/>
    </row>
    <row r="21" spans="1:7" ht="15">
      <c r="A21" s="101">
        <v>1</v>
      </c>
      <c r="B21" s="102">
        <v>0</v>
      </c>
      <c r="C21" s="102"/>
      <c r="D21" s="102"/>
      <c r="E21" s="102"/>
      <c r="F21" s="102">
        <f>+B21+C21-D21</f>
        <v>0</v>
      </c>
      <c r="G21" s="103"/>
    </row>
    <row r="23" spans="1:5" ht="52.5" customHeight="1">
      <c r="A23" s="98" t="s">
        <v>85</v>
      </c>
      <c r="B23" s="98" t="s">
        <v>91</v>
      </c>
      <c r="C23" s="98" t="s">
        <v>92</v>
      </c>
      <c r="D23" s="98" t="s">
        <v>93</v>
      </c>
      <c r="E23" s="98" t="s">
        <v>94</v>
      </c>
    </row>
    <row r="24" spans="1:5" ht="15">
      <c r="A24" s="104">
        <v>1</v>
      </c>
      <c r="B24" s="105">
        <v>-334.67</v>
      </c>
      <c r="C24" s="105">
        <f>+C21+E21</f>
        <v>0</v>
      </c>
      <c r="D24" s="105">
        <f>+F17*1000</f>
        <v>0</v>
      </c>
      <c r="E24" s="105">
        <f>+B24+C24-D24</f>
        <v>-334.67</v>
      </c>
    </row>
    <row r="26" spans="2:6" ht="15">
      <c r="B26" s="106"/>
      <c r="F26" s="107" t="s">
        <v>95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2016-03-31T18:22:26Z</dcterms:created>
  <dcterms:modified xsi:type="dcterms:W3CDTF">2016-04-01T05:52:37Z</dcterms:modified>
  <cp:category/>
  <cp:version/>
  <cp:contentType/>
  <cp:contentStatus/>
</cp:coreProperties>
</file>