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</sheets>
  <definedNames/>
  <calcPr fullCalcOnLoad="1"/>
</workbook>
</file>

<file path=xl/sharedStrings.xml><?xml version="1.0" encoding="utf-8"?>
<sst xmlns="http://schemas.openxmlformats.org/spreadsheetml/2006/main" count="75" uniqueCount="68">
  <si>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</si>
  <si>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</si>
  <si>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</si>
  <si>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7/1  по ул. Центральная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</si>
  <si>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</si>
  <si>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</si>
  <si>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</si>
  <si>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</si>
  <si>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</si>
  <si>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</si>
  <si>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</si>
  <si>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</si>
  <si>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</si>
  <si>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</si>
  <si>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</si>
  <si>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</si>
  <si>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</si>
  <si>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</si>
  <si>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</si>
  <si>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</si>
  <si>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</si>
  <si>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</si>
  <si>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Н/2011-92 от 01.01.2011г.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</si>
  <si>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</si>
  <si>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</si>
  <si>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</si>
  <si>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</si>
  <si>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</si>
  <si>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</si>
  <si>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</si>
  <si>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</si>
  <si>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</si>
  <si>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</si>
  <si>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</si>
  <si>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</si>
  <si>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</si>
  <si>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</si>
  <si>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>Поступило от ЦИТ "Домашние сети" за размещение интернет оборудования 2160.00 руб., ОАО "Вымпелком" 3500.00 руб., размещение рекламы в лифте ИП Медведев 944.00 руб.</t>
  </si>
  <si>
    <t>ЦИТ "Домашние сети", ОАО "Вымпелком", ИП Медведев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</si>
  <si>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</si>
  <si>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</si>
  <si>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</si>
  <si>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</si>
  <si>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</si>
  <si>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7/1 по ул. Центральная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</si>
  <si>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</si>
  <si>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</si>
  <si>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</si>
  <si>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</si>
  <si>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</si>
  <si>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</si>
  <si>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</si>
  <si>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</si>
  <si>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</si>
  <si>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</si>
  <si>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581,85 </t>
    </r>
    <r>
      <rPr>
        <sz val="10"/>
        <rFont val="Arial Cyr"/>
        <family val="0"/>
      </rPr>
      <t>тыс.рублей, в том числе:</t>
    </r>
  </si>
  <si>
    <t>ремонт систем ХВС и ГВС  - 13,76 т.р.</t>
  </si>
  <si>
    <t>ремонт кровли - 0,49 т.р.</t>
  </si>
  <si>
    <t>ремонт лифтового оборудования - 126,23 т.р.</t>
  </si>
  <si>
    <t>установка мет. дверей в мусорные камеры - 44,93 т.р.</t>
  </si>
  <si>
    <t>аварийное обслуживание - 5,67 т.р.</t>
  </si>
  <si>
    <t>закраска надписей на фасаде - 0,09 т.р.</t>
  </si>
  <si>
    <t>герметизация швов - 387,00 т.р.</t>
  </si>
  <si>
    <t>покраска входных дверей и дверей в МК - 2,04 т.р.</t>
  </si>
  <si>
    <t>работы по электрике  - 0,39 т.р.</t>
  </si>
  <si>
    <t>заделка отверстий в бетонной плите - 0,04 т.р.</t>
  </si>
  <si>
    <t>изготовление и установка экрана - 0,29т.р.</t>
  </si>
  <si>
    <t>прочее - 0,92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</si>
</sst>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7" fillId="0" borderId="14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8" fillId="0" borderId="18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28" fillId="0" borderId="17" xfId="0" applyNumberFormat="1" applyFont="1" applyFill="1" applyBorder="1" applyAlignment="1">
      <alignment horizontal="right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8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3" fillId="0" borderId="0" xfId="52" applyFill="1" applyAlignment="1">
      <alignment horizontal="center"/>
      <protection/>
    </xf>
    <xf numFmtId="0" fontId="33" fillId="0" borderId="0" xfId="52" applyFill="1">
      <alignment/>
      <protection/>
    </xf>
    <xf numFmtId="0" fontId="33" fillId="0" borderId="21" xfId="52" applyFill="1" applyBorder="1" applyAlignment="1">
      <alignment horizontal="center" vertical="center" wrapText="1"/>
      <protection/>
    </xf>
    <xf numFmtId="0" fontId="33" fillId="0" borderId="21" xfId="52" applyFont="1" applyFill="1" applyBorder="1" applyAlignment="1">
      <alignment horizontal="center" vertical="center" wrapText="1"/>
      <protection/>
    </xf>
    <xf numFmtId="0" fontId="41" fillId="0" borderId="21" xfId="52" applyFont="1" applyFill="1" applyBorder="1" applyAlignment="1">
      <alignment horizontal="center" vertical="center"/>
      <protection/>
    </xf>
    <xf numFmtId="2" fontId="41" fillId="0" borderId="21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8"/>
  <dimension ref="C1:J54"/>
  <sheetViews>
    <sheetView tabSelected="1" zoomScalePageLayoutView="0" workbookViewId="0" topLeftCell="C16">
      <selection activeCell="F39" sqref="F3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7" customWidth="1"/>
    <col min="4" max="4" width="14.375" style="47" customWidth="1"/>
    <col min="5" max="5" width="11.875" style="47" customWidth="1"/>
    <col min="6" max="6" width="13.25390625" style="47" customWidth="1"/>
    <col min="7" max="7" width="11.875" style="47" customWidth="1"/>
    <col min="8" max="8" width="14.375" style="47" customWidth="1"/>
    <col min="9" max="9" width="33.375" style="47" customWidth="1"/>
    <col min="10" max="10" width="12.25390625" style="2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2.75" customHeight="1">
      <c r="C23" s="7"/>
      <c r="D23" s="7"/>
      <c r="E23" s="8"/>
      <c r="F23" s="8"/>
      <c r="G23" s="8"/>
      <c r="H23" s="8"/>
      <c r="I23" s="8"/>
    </row>
    <row r="24" spans="3:9" ht="14.25">
      <c r="C24" s="9" t="s">
        <v>1</v>
      </c>
      <c r="D24" s="9"/>
      <c r="E24" s="9"/>
      <c r="F24" s="9"/>
      <c r="G24" s="9"/>
      <c r="H24" s="9"/>
      <c r="I24" s="9"/>
    </row>
    <row r="25" spans="3:9" ht="12.75">
      <c r="C25" s="10" t="s">
        <v>2</v>
      </c>
      <c r="D25" s="10"/>
      <c r="E25" s="10"/>
      <c r="F25" s="10"/>
      <c r="G25" s="10"/>
      <c r="H25" s="10"/>
      <c r="I25" s="10"/>
    </row>
    <row r="26" spans="3:9" ht="12.75">
      <c r="C26" s="10" t="s">
        <v>3</v>
      </c>
      <c r="D26" s="10"/>
      <c r="E26" s="10"/>
      <c r="F26" s="10"/>
      <c r="G26" s="10"/>
      <c r="H26" s="10"/>
      <c r="I26" s="10"/>
    </row>
    <row r="27" spans="3:9" ht="6" customHeight="1" thickBot="1">
      <c r="C27" s="11"/>
      <c r="D27" s="11"/>
      <c r="E27" s="11"/>
      <c r="F27" s="11"/>
      <c r="G27" s="11"/>
      <c r="H27" s="11"/>
      <c r="I27" s="11"/>
    </row>
    <row r="28" spans="3:9" ht="36.75" customHeight="1" thickBot="1">
      <c r="C28" s="12" t="s">
        <v>4</v>
      </c>
      <c r="D28" s="13" t="s">
        <v>5</v>
      </c>
      <c r="E28" s="14" t="s">
        <v>6</v>
      </c>
      <c r="F28" s="14" t="s">
        <v>7</v>
      </c>
      <c r="G28" s="14" t="s">
        <v>8</v>
      </c>
      <c r="H28" s="14" t="s">
        <v>9</v>
      </c>
      <c r="I28" s="13" t="s">
        <v>10</v>
      </c>
    </row>
    <row r="29" spans="3:9" ht="13.5" customHeight="1" thickBot="1">
      <c r="C29" s="15" t="s">
        <v>11</v>
      </c>
      <c r="D29" s="16"/>
      <c r="E29" s="16"/>
      <c r="F29" s="16"/>
      <c r="G29" s="16"/>
      <c r="H29" s="16"/>
      <c r="I29" s="17"/>
    </row>
    <row r="30" spans="3:9" ht="13.5" customHeight="1" thickBot="1">
      <c r="C30" s="18" t="s">
        <v>12</v>
      </c>
      <c r="D30" s="19">
        <v>366477.74</v>
      </c>
      <c r="E30" s="20">
        <v>1904024.97</v>
      </c>
      <c r="F30" s="20">
        <v>2086502.15</v>
      </c>
      <c r="G30" s="20">
        <v>1874194.36</v>
      </c>
      <c r="H30" s="20">
        <f>+D30+E30-F30</f>
        <v>184000.56000000006</v>
      </c>
      <c r="I30" s="21" t="s">
        <v>13</v>
      </c>
    </row>
    <row r="31" spans="3:9" ht="13.5" customHeight="1" thickBot="1">
      <c r="C31" s="18" t="s">
        <v>14</v>
      </c>
      <c r="D31" s="19">
        <v>156173.25</v>
      </c>
      <c r="E31" s="22">
        <v>616136.93</v>
      </c>
      <c r="F31" s="22">
        <v>708636.61</v>
      </c>
      <c r="G31" s="20">
        <v>637052.19</v>
      </c>
      <c r="H31" s="20">
        <f>+D31+E31-F31</f>
        <v>63673.570000000065</v>
      </c>
      <c r="I31" s="23"/>
    </row>
    <row r="32" spans="3:9" ht="13.5" customHeight="1" thickBot="1">
      <c r="C32" s="18" t="s">
        <v>15</v>
      </c>
      <c r="D32" s="19">
        <v>76785.93999999994</v>
      </c>
      <c r="E32" s="22">
        <v>407913.06</v>
      </c>
      <c r="F32" s="22">
        <v>445732.89</v>
      </c>
      <c r="G32" s="20">
        <v>417331.51</v>
      </c>
      <c r="H32" s="20">
        <f>+D32+E32-F32</f>
        <v>38966.10999999993</v>
      </c>
      <c r="I32" s="23"/>
    </row>
    <row r="33" spans="3:9" ht="13.5" customHeight="1" thickBot="1">
      <c r="C33" s="18" t="s">
        <v>16</v>
      </c>
      <c r="D33" s="19">
        <v>48806.7</v>
      </c>
      <c r="E33" s="22">
        <v>245590.6</v>
      </c>
      <c r="F33" s="22">
        <v>271861.77</v>
      </c>
      <c r="G33" s="20">
        <v>194448.55</v>
      </c>
      <c r="H33" s="20">
        <f>+D33+E33-F33</f>
        <v>22535.52999999997</v>
      </c>
      <c r="I33" s="23"/>
    </row>
    <row r="34" spans="3:9" ht="13.5" customHeight="1" thickBot="1">
      <c r="C34" s="18" t="s">
        <v>17</v>
      </c>
      <c r="D34" s="19">
        <v>1907.07</v>
      </c>
      <c r="E34" s="22">
        <v>6938.17</v>
      </c>
      <c r="F34" s="22">
        <v>8508.03</v>
      </c>
      <c r="G34" s="20">
        <f>E34</f>
        <v>6938.17</v>
      </c>
      <c r="H34" s="20">
        <f>+D34+E34-F34</f>
        <v>337.2099999999991</v>
      </c>
      <c r="I34" s="24"/>
    </row>
    <row r="35" spans="3:9" ht="13.5" customHeight="1" thickBot="1">
      <c r="C35" s="18" t="s">
        <v>18</v>
      </c>
      <c r="D35" s="25">
        <f>SUM(D30:D34)</f>
        <v>650150.6999999998</v>
      </c>
      <c r="E35" s="25">
        <f>SUM(E30:E34)</f>
        <v>3180603.73</v>
      </c>
      <c r="F35" s="25">
        <f>SUM(F30:F34)</f>
        <v>3521241.4499999997</v>
      </c>
      <c r="G35" s="25">
        <f>SUM(G30:G34)</f>
        <v>3129964.7799999993</v>
      </c>
      <c r="H35" s="25">
        <f>SUM(H30:H34)</f>
        <v>309512.98000000004</v>
      </c>
      <c r="I35" s="26"/>
    </row>
    <row r="36" spans="3:9" ht="13.5" customHeight="1" thickBot="1">
      <c r="C36" s="16" t="s">
        <v>19</v>
      </c>
      <c r="D36" s="16"/>
      <c r="E36" s="16"/>
      <c r="F36" s="16"/>
      <c r="G36" s="16"/>
      <c r="H36" s="16"/>
      <c r="I36" s="16"/>
    </row>
    <row r="37" spans="3:9" ht="38.25" customHeight="1" thickBot="1">
      <c r="C37" s="27" t="s">
        <v>4</v>
      </c>
      <c r="D37" s="13" t="s">
        <v>5</v>
      </c>
      <c r="E37" s="14" t="s">
        <v>6</v>
      </c>
      <c r="F37" s="14" t="s">
        <v>7</v>
      </c>
      <c r="G37" s="14" t="s">
        <v>8</v>
      </c>
      <c r="H37" s="14" t="s">
        <v>9</v>
      </c>
      <c r="I37" s="28" t="s">
        <v>20</v>
      </c>
    </row>
    <row r="38" spans="3:9" ht="13.5" customHeight="1" thickBot="1">
      <c r="C38" s="12" t="s">
        <v>21</v>
      </c>
      <c r="D38" s="29">
        <v>184088.19</v>
      </c>
      <c r="E38" s="30">
        <f>1390237.96+1986.2+181.29+1610.77+518.34</f>
        <v>1394534.56</v>
      </c>
      <c r="F38" s="30">
        <f>510.2+1585.46+178.4+1954.58+1462894.97</f>
        <v>1467123.6099999999</v>
      </c>
      <c r="G38" s="30">
        <f>E38</f>
        <v>1394534.56</v>
      </c>
      <c r="H38" s="30">
        <f>+D38+E38-F38</f>
        <v>111499.14000000013</v>
      </c>
      <c r="I38" s="31" t="s">
        <v>22</v>
      </c>
    </row>
    <row r="39" spans="3:10" ht="14.25" customHeight="1" thickBot="1">
      <c r="C39" s="18" t="s">
        <v>23</v>
      </c>
      <c r="D39" s="19">
        <v>35082.44</v>
      </c>
      <c r="E39" s="20">
        <v>271799.09</v>
      </c>
      <c r="F39" s="20">
        <v>285173.2</v>
      </c>
      <c r="G39" s="30">
        <v>581855.83</v>
      </c>
      <c r="H39" s="30">
        <f aca="true" t="shared" si="0" ref="H39:H46">+D39+E39-F39</f>
        <v>21708.330000000016</v>
      </c>
      <c r="I39" s="32"/>
      <c r="J39" s="33"/>
    </row>
    <row r="40" spans="3:9" ht="13.5" customHeight="1" hidden="1" thickBot="1">
      <c r="C40" s="27" t="s">
        <v>24</v>
      </c>
      <c r="D40" s="34">
        <v>0</v>
      </c>
      <c r="E40" s="20"/>
      <c r="F40" s="20"/>
      <c r="G40" s="30">
        <f aca="true" t="shared" si="1" ref="G40:G46">E40</f>
        <v>0</v>
      </c>
      <c r="H40" s="30">
        <f t="shared" si="0"/>
        <v>0</v>
      </c>
      <c r="I40" s="35"/>
    </row>
    <row r="41" spans="3:9" ht="12.75" customHeight="1" thickBot="1">
      <c r="C41" s="18" t="s">
        <v>25</v>
      </c>
      <c r="D41" s="19">
        <v>26601.98</v>
      </c>
      <c r="E41" s="20">
        <v>196333.59</v>
      </c>
      <c r="F41" s="20">
        <v>206937.17</v>
      </c>
      <c r="G41" s="30">
        <f t="shared" si="1"/>
        <v>196333.59</v>
      </c>
      <c r="H41" s="30">
        <f t="shared" si="0"/>
        <v>15998.399999999994</v>
      </c>
      <c r="I41" s="35" t="s">
        <v>26</v>
      </c>
    </row>
    <row r="42" spans="3:9" ht="13.5" customHeight="1" thickBot="1">
      <c r="C42" s="18" t="s">
        <v>27</v>
      </c>
      <c r="D42" s="19">
        <v>38902.89</v>
      </c>
      <c r="E42" s="20">
        <v>295691.51</v>
      </c>
      <c r="F42" s="20">
        <v>310941.43</v>
      </c>
      <c r="G42" s="30">
        <v>245396.06</v>
      </c>
      <c r="H42" s="30">
        <f t="shared" si="0"/>
        <v>23652.97000000003</v>
      </c>
      <c r="I42" s="36" t="s">
        <v>28</v>
      </c>
    </row>
    <row r="43" spans="3:9" ht="13.5" customHeight="1" thickBot="1">
      <c r="C43" s="18" t="s">
        <v>29</v>
      </c>
      <c r="D43" s="19">
        <v>1746.14</v>
      </c>
      <c r="E43" s="22">
        <v>13205.36</v>
      </c>
      <c r="F43" s="22">
        <v>13896.15</v>
      </c>
      <c r="G43" s="30">
        <f t="shared" si="1"/>
        <v>13205.36</v>
      </c>
      <c r="H43" s="30">
        <f t="shared" si="0"/>
        <v>1055.3500000000004</v>
      </c>
      <c r="I43" s="36" t="s">
        <v>30</v>
      </c>
    </row>
    <row r="44" spans="3:9" ht="13.5" customHeight="1" thickBot="1">
      <c r="C44" s="27" t="s">
        <v>31</v>
      </c>
      <c r="D44" s="19">
        <v>27716.26</v>
      </c>
      <c r="E44" s="22">
        <v>163099.16</v>
      </c>
      <c r="F44" s="22">
        <v>175742.57</v>
      </c>
      <c r="G44" s="30">
        <f t="shared" si="1"/>
        <v>163099.16</v>
      </c>
      <c r="H44" s="30">
        <f t="shared" si="0"/>
        <v>15072.850000000006</v>
      </c>
      <c r="I44" s="35"/>
    </row>
    <row r="45" spans="3:9" ht="13.5" customHeight="1" thickBot="1">
      <c r="C45" s="27" t="s">
        <v>32</v>
      </c>
      <c r="D45" s="19">
        <v>0</v>
      </c>
      <c r="E45" s="22">
        <v>17943.31</v>
      </c>
      <c r="F45" s="22">
        <v>10825.03</v>
      </c>
      <c r="G45" s="30"/>
      <c r="H45" s="30">
        <f t="shared" si="0"/>
        <v>7118.280000000001</v>
      </c>
      <c r="I45" s="35"/>
    </row>
    <row r="46" spans="3:9" ht="13.5" customHeight="1" thickBot="1">
      <c r="C46" s="18" t="s">
        <v>33</v>
      </c>
      <c r="D46" s="19">
        <v>4557.119999999981</v>
      </c>
      <c r="E46" s="22">
        <v>34578.3</v>
      </c>
      <c r="F46" s="22">
        <v>36368.43</v>
      </c>
      <c r="G46" s="30">
        <f t="shared" si="1"/>
        <v>34578.3</v>
      </c>
      <c r="H46" s="30">
        <f t="shared" si="0"/>
        <v>2766.9899999999834</v>
      </c>
      <c r="I46" s="36" t="s">
        <v>34</v>
      </c>
    </row>
    <row r="47" spans="3:9" s="38" customFormat="1" ht="13.5" customHeight="1" thickBot="1">
      <c r="C47" s="18" t="s">
        <v>18</v>
      </c>
      <c r="D47" s="25">
        <f>SUM(D38:D46)</f>
        <v>318695.02</v>
      </c>
      <c r="E47" s="25">
        <f>SUM(E38:E46)</f>
        <v>2387184.88</v>
      </c>
      <c r="F47" s="25">
        <f>SUM(F38:F46)</f>
        <v>2507007.5899999994</v>
      </c>
      <c r="G47" s="25">
        <f>SUM(G38:G46)</f>
        <v>2629002.86</v>
      </c>
      <c r="H47" s="25">
        <f>SUM(H38:H46)</f>
        <v>198872.31000000017</v>
      </c>
      <c r="I47" s="37"/>
    </row>
    <row r="48" spans="3:9" ht="13.5" customHeight="1" thickBot="1">
      <c r="C48" s="39" t="s">
        <v>35</v>
      </c>
      <c r="D48" s="39"/>
      <c r="E48" s="39"/>
      <c r="F48" s="39"/>
      <c r="G48" s="39"/>
      <c r="H48" s="39"/>
      <c r="I48" s="39"/>
    </row>
    <row r="49" spans="3:9" ht="40.5" customHeight="1" thickBot="1">
      <c r="C49" s="40" t="s">
        <v>36</v>
      </c>
      <c r="D49" s="41" t="s">
        <v>37</v>
      </c>
      <c r="E49" s="42"/>
      <c r="F49" s="42"/>
      <c r="G49" s="42"/>
      <c r="H49" s="43"/>
      <c r="I49" s="44" t="s">
        <v>38</v>
      </c>
    </row>
    <row r="50" spans="3:8" ht="21.75" customHeight="1">
      <c r="C50" s="45" t="s">
        <v>39</v>
      </c>
      <c r="D50" s="45"/>
      <c r="E50" s="45"/>
      <c r="F50" s="45"/>
      <c r="G50" s="45"/>
      <c r="H50" s="46">
        <f>+H35+H47</f>
        <v>508385.2900000002</v>
      </c>
    </row>
    <row r="51" spans="3:4" ht="15" hidden="1">
      <c r="C51" s="48" t="s">
        <v>40</v>
      </c>
      <c r="D51" s="48"/>
    </row>
    <row r="52" ht="12.75" customHeight="1">
      <c r="C52" s="49" t="s">
        <v>41</v>
      </c>
    </row>
    <row r="53" spans="5:6" ht="12.75">
      <c r="E53" s="50"/>
      <c r="F53" s="50"/>
    </row>
    <row r="54" spans="4:8" ht="12.75">
      <c r="D54" s="50"/>
      <c r="E54" s="50"/>
      <c r="F54" s="50"/>
      <c r="G54" s="50"/>
      <c r="H54" s="50"/>
    </row>
  </sheetData>
  <sheetProtection/>
  <mergeCells count="10">
    <mergeCell ref="C36:I36"/>
    <mergeCell ref="I38:I39"/>
    <mergeCell ref="C48:I48"/>
    <mergeCell ref="D49:H49"/>
    <mergeCell ref="C24:I24"/>
    <mergeCell ref="C25:I25"/>
    <mergeCell ref="C26:I26"/>
    <mergeCell ref="C27:I27"/>
    <mergeCell ref="C29:I29"/>
    <mergeCell ref="I30:I34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4"/>
  <dimension ref="A13:I31"/>
  <sheetViews>
    <sheetView zoomScaleSheetLayoutView="120" zoomScalePageLayoutView="0" workbookViewId="0" topLeftCell="A13">
      <selection activeCell="A28" sqref="A28"/>
    </sheetView>
  </sheetViews>
  <sheetFormatPr defaultColWidth="9.00390625" defaultRowHeight="12.75"/>
  <cols>
    <col min="1" max="1" width="4.625" style="52" customWidth="1"/>
    <col min="2" max="2" width="12.375" style="52" customWidth="1"/>
    <col min="3" max="3" width="13.25390625" style="52" hidden="1" customWidth="1"/>
    <col min="4" max="4" width="12.125" style="52" customWidth="1"/>
    <col min="5" max="5" width="13.625" style="52" customWidth="1"/>
    <col min="6" max="6" width="13.25390625" style="52" customWidth="1"/>
    <col min="7" max="7" width="14.25390625" style="52" customWidth="1"/>
    <col min="8" max="8" width="15.125" style="52" customWidth="1"/>
    <col min="9" max="9" width="13.625" style="52" customWidth="1"/>
    <col min="10" max="16384" width="9.125" style="52" customWidth="1"/>
  </cols>
  <sheetData>
    <row r="13" spans="1:9" ht="15">
      <c r="A13" s="51" t="s">
        <v>42</v>
      </c>
      <c r="B13" s="51"/>
      <c r="C13" s="51"/>
      <c r="D13" s="51"/>
      <c r="E13" s="51"/>
      <c r="F13" s="51"/>
      <c r="G13" s="51"/>
      <c r="H13" s="51"/>
      <c r="I13" s="51"/>
    </row>
    <row r="14" spans="1:9" ht="15">
      <c r="A14" s="51" t="s">
        <v>43</v>
      </c>
      <c r="B14" s="51"/>
      <c r="C14" s="51"/>
      <c r="D14" s="51"/>
      <c r="E14" s="51"/>
      <c r="F14" s="51"/>
      <c r="G14" s="51"/>
      <c r="H14" s="51"/>
      <c r="I14" s="51"/>
    </row>
    <row r="15" spans="1:9" ht="15">
      <c r="A15" s="51" t="s">
        <v>44</v>
      </c>
      <c r="B15" s="51"/>
      <c r="C15" s="51"/>
      <c r="D15" s="51"/>
      <c r="E15" s="51"/>
      <c r="F15" s="51"/>
      <c r="G15" s="51"/>
      <c r="H15" s="51"/>
      <c r="I15" s="51"/>
    </row>
    <row r="16" spans="1:9" ht="60">
      <c r="A16" s="53" t="s">
        <v>45</v>
      </c>
      <c r="B16" s="53" t="s">
        <v>46</v>
      </c>
      <c r="C16" s="53" t="s">
        <v>47</v>
      </c>
      <c r="D16" s="53" t="s">
        <v>48</v>
      </c>
      <c r="E16" s="53" t="s">
        <v>49</v>
      </c>
      <c r="F16" s="54" t="s">
        <v>50</v>
      </c>
      <c r="G16" s="54" t="s">
        <v>51</v>
      </c>
      <c r="H16" s="53" t="s">
        <v>52</v>
      </c>
      <c r="I16" s="53" t="s">
        <v>53</v>
      </c>
    </row>
    <row r="17" spans="1:9" ht="15">
      <c r="A17" s="55" t="s">
        <v>54</v>
      </c>
      <c r="B17" s="56">
        <v>-14.18136</v>
      </c>
      <c r="C17" s="56"/>
      <c r="D17" s="56">
        <v>271.79909</v>
      </c>
      <c r="E17" s="56">
        <v>285.1732</v>
      </c>
      <c r="F17" s="56">
        <f>5.66+0.944</f>
        <v>6.604</v>
      </c>
      <c r="G17" s="56">
        <v>581.85</v>
      </c>
      <c r="H17" s="56">
        <v>21.70833</v>
      </c>
      <c r="I17" s="56">
        <f>B17+D17+F17-G17</f>
        <v>-317.62827000000004</v>
      </c>
    </row>
    <row r="19" ht="15">
      <c r="A19" s="52" t="s">
        <v>55</v>
      </c>
    </row>
    <row r="20" ht="15">
      <c r="A20" s="52" t="s">
        <v>56</v>
      </c>
    </row>
    <row r="21" ht="15">
      <c r="A21" s="52" t="s">
        <v>57</v>
      </c>
    </row>
    <row r="22" ht="15">
      <c r="A22" s="52" t="s">
        <v>58</v>
      </c>
    </row>
    <row r="23" ht="15">
      <c r="A23" s="52" t="s">
        <v>59</v>
      </c>
    </row>
    <row r="24" ht="15">
      <c r="A24" s="52" t="s">
        <v>60</v>
      </c>
    </row>
    <row r="25" ht="15">
      <c r="A25" s="52" t="s">
        <v>61</v>
      </c>
    </row>
    <row r="26" ht="15">
      <c r="A26" s="52" t="s">
        <v>62</v>
      </c>
    </row>
    <row r="27" ht="15">
      <c r="A27" s="52" t="s">
        <v>63</v>
      </c>
    </row>
    <row r="28" ht="15">
      <c r="A28" s="52" t="s">
        <v>64</v>
      </c>
    </row>
    <row r="29" ht="15">
      <c r="A29" s="52" t="s">
        <v>65</v>
      </c>
    </row>
    <row r="30" ht="15">
      <c r="A30" s="52" t="s">
        <v>66</v>
      </c>
    </row>
    <row r="31" ht="15">
      <c r="A31" s="52" t="s">
        <v>67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2016-03-31T18:06:45Z</dcterms:created>
  <dcterms:modified xsi:type="dcterms:W3CDTF">2016-03-31T18:07:39Z</dcterms:modified>
  <cp:category/>
  <cp:version/>
  <cp:contentType/>
  <cp:contentStatus/>
</cp:coreProperties>
</file>