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<sst xmlns="http://schemas.openxmlformats.org/spreadsheetml/2006/main" count="72" uniqueCount="65">
  <si>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</si>
  <si>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</si>
  <si>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</si>
  <si>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8/2  по ул. Центральная с 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</si>
  <si>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</si>
  <si>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</si>
  <si>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</si>
  <si>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</si>
  <si>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</si>
  <si>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</si>
  <si>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</si>
  <si>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</si>
  <si>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</si>
  <si>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</si>
  <si>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</si>
  <si>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</si>
  <si>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</si>
  <si>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</si>
  <si>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</si>
  <si>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</si>
  <si>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</si>
  <si>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</si>
  <si>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Н/2011-90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</si>
  <si>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</si>
  <si>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</si>
  <si>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</si>
  <si>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</si>
  <si>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</si>
  <si>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</si>
  <si>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</si>
  <si>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</si>
  <si>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</si>
  <si>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</si>
  <si>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</si>
  <si>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</si>
  <si>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</si>
  <si>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</si>
  <si>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2160.00 руб., ОАО "Вымпелком" 6300.00 руб., размещение рекламы в лифте ИП Медведев 1416.00 руб.</t>
  </si>
  <si>
    <t>ЦИТ "Домашние сети", ОАО "Вымпелком", ИП Медведев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</si>
  <si>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</si>
  <si>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</si>
  <si>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</si>
  <si>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</si>
  <si>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</si>
  <si>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8/2 по ул. Центральная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</si>
  <si>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</si>
  <si>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</si>
  <si>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</si>
  <si>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</si>
  <si>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</si>
  <si>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</si>
  <si>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</si>
  <si>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</si>
  <si>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</si>
  <si>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</si>
  <si>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235,67 </t>
    </r>
    <r>
      <rPr>
        <sz val="10"/>
        <rFont val="Arial Cyr"/>
        <family val="0"/>
      </rPr>
      <t>тыс.рублей, в том числе:</t>
    </r>
  </si>
  <si>
    <t>ремонт ЦО - 0,04 т.р.</t>
  </si>
  <si>
    <t>ремонт лифтового оборудования - 24,57 т.р.</t>
  </si>
  <si>
    <t>изготовление и установка экрана на ливниевые трубы - 0,29 т.р.</t>
  </si>
  <si>
    <t>устройство пандусов - 0,47 т.р.</t>
  </si>
  <si>
    <t>аварийное обслуживание - 1,53 т.р.</t>
  </si>
  <si>
    <t>ремонт систем ХВС и ГВС - 1,95 т.р.</t>
  </si>
  <si>
    <t>ремонт фасада - межпанельные швы - 204,00 т.р.</t>
  </si>
  <si>
    <t>окраска входных дверей, дверей в МК - 2,09 т.р.</t>
  </si>
  <si>
    <t>прочее - 0,73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</si>
</sst>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3" fillId="0" borderId="0" xfId="52" applyFill="1" applyAlignment="1">
      <alignment horizontal="center"/>
      <protection/>
    </xf>
    <xf numFmtId="0" fontId="33" fillId="0" borderId="0" xfId="52" applyFill="1">
      <alignment/>
      <protection/>
    </xf>
    <xf numFmtId="0" fontId="33" fillId="0" borderId="21" xfId="52" applyFill="1" applyBorder="1" applyAlignment="1">
      <alignment horizontal="center" vertical="center" wrapText="1"/>
      <protection/>
    </xf>
    <xf numFmtId="0" fontId="33" fillId="0" borderId="21" xfId="52" applyFont="1" applyFill="1" applyBorder="1" applyAlignment="1">
      <alignment horizontal="center" vertical="center" wrapText="1"/>
      <protection/>
    </xf>
    <xf numFmtId="0" fontId="41" fillId="0" borderId="21" xfId="52" applyFont="1" applyFill="1" applyBorder="1" applyAlignment="1">
      <alignment horizontal="center" vertical="center"/>
      <protection/>
    </xf>
    <xf numFmtId="2" fontId="41" fillId="0" borderId="21" xfId="52" applyNumberFormat="1" applyFont="1" applyFill="1" applyBorder="1" applyAlignment="1">
      <alignment horizontal="center" vertical="center"/>
      <protection/>
    </xf>
    <xf numFmtId="0" fontId="33" fillId="0" borderId="0" xfId="52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C1:J50"/>
  <sheetViews>
    <sheetView tabSelected="1" zoomScalePageLayoutView="0" workbookViewId="0" topLeftCell="C12">
      <selection activeCell="F35" sqref="F3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2.2539062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9" t="s">
        <v>1</v>
      </c>
      <c r="D20" s="9"/>
      <c r="E20" s="9"/>
      <c r="F20" s="9"/>
      <c r="G20" s="9"/>
      <c r="H20" s="9"/>
      <c r="I20" s="9"/>
    </row>
    <row r="21" spans="3:9" ht="12.75">
      <c r="C21" s="10" t="s">
        <v>2</v>
      </c>
      <c r="D21" s="10"/>
      <c r="E21" s="10"/>
      <c r="F21" s="10"/>
      <c r="G21" s="10"/>
      <c r="H21" s="10"/>
      <c r="I21" s="10"/>
    </row>
    <row r="22" spans="3:9" ht="12.75">
      <c r="C22" s="10" t="s">
        <v>3</v>
      </c>
      <c r="D22" s="10"/>
      <c r="E22" s="10"/>
      <c r="F22" s="10"/>
      <c r="G22" s="10"/>
      <c r="H22" s="10"/>
      <c r="I22" s="10"/>
    </row>
    <row r="23" spans="3:9" ht="6" customHeight="1" thickBot="1">
      <c r="C23" s="11"/>
      <c r="D23" s="11"/>
      <c r="E23" s="11"/>
      <c r="F23" s="11"/>
      <c r="G23" s="11"/>
      <c r="H23" s="11"/>
      <c r="I23" s="11"/>
    </row>
    <row r="24" spans="3:9" ht="39" customHeight="1" thickBot="1">
      <c r="C24" s="12" t="s">
        <v>4</v>
      </c>
      <c r="D24" s="13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3" t="s">
        <v>10</v>
      </c>
    </row>
    <row r="25" spans="3:9" ht="13.5" customHeight="1" thickBot="1">
      <c r="C25" s="15" t="s">
        <v>11</v>
      </c>
      <c r="D25" s="16"/>
      <c r="E25" s="16"/>
      <c r="F25" s="16"/>
      <c r="G25" s="16"/>
      <c r="H25" s="16"/>
      <c r="I25" s="17"/>
    </row>
    <row r="26" spans="3:9" ht="13.5" customHeight="1" thickBot="1">
      <c r="C26" s="18" t="s">
        <v>12</v>
      </c>
      <c r="D26" s="19">
        <v>132189.49</v>
      </c>
      <c r="E26" s="20">
        <v>1340895.17</v>
      </c>
      <c r="F26" s="20">
        <v>1329682.76</v>
      </c>
      <c r="G26" s="20">
        <v>1303498.04</v>
      </c>
      <c r="H26" s="20">
        <f>+D26+E26-F26</f>
        <v>143401.8999999999</v>
      </c>
      <c r="I26" s="21" t="s">
        <v>13</v>
      </c>
    </row>
    <row r="27" spans="3:9" ht="13.5" customHeight="1" thickBot="1">
      <c r="C27" s="18" t="s">
        <v>14</v>
      </c>
      <c r="D27" s="19">
        <v>54686.50999999989</v>
      </c>
      <c r="E27" s="22">
        <v>551689.77</v>
      </c>
      <c r="F27" s="22">
        <v>522242.92</v>
      </c>
      <c r="G27" s="20">
        <v>550711.96</v>
      </c>
      <c r="H27" s="20">
        <f>+D27+E27-F27</f>
        <v>84133.35999999993</v>
      </c>
      <c r="I27" s="23"/>
    </row>
    <row r="28" spans="3:9" ht="13.5" customHeight="1" thickBot="1">
      <c r="C28" s="18" t="s">
        <v>15</v>
      </c>
      <c r="D28" s="19">
        <v>17137.72</v>
      </c>
      <c r="E28" s="22">
        <v>294675.84</v>
      </c>
      <c r="F28" s="22">
        <v>285040.84</v>
      </c>
      <c r="G28" s="20">
        <f>313147.1</f>
        <v>313147.1</v>
      </c>
      <c r="H28" s="20">
        <f>+D28+E28-F28</f>
        <v>26772.72000000003</v>
      </c>
      <c r="I28" s="23"/>
    </row>
    <row r="29" spans="3:9" ht="13.5" customHeight="1" thickBot="1">
      <c r="C29" s="18" t="s">
        <v>16</v>
      </c>
      <c r="D29" s="19">
        <v>12113.34</v>
      </c>
      <c r="E29" s="22">
        <v>180834.71</v>
      </c>
      <c r="F29" s="22">
        <v>171404.31</v>
      </c>
      <c r="G29" s="20">
        <v>143177.5</v>
      </c>
      <c r="H29" s="20">
        <f>+D29+E29-F29</f>
        <v>21543.73999999999</v>
      </c>
      <c r="I29" s="23"/>
    </row>
    <row r="30" spans="3:9" ht="13.5" customHeight="1" thickBot="1">
      <c r="C30" s="18" t="s">
        <v>17</v>
      </c>
      <c r="D30" s="19">
        <v>565.5900000000038</v>
      </c>
      <c r="E30" s="22">
        <v>12518.07</v>
      </c>
      <c r="F30" s="22">
        <v>12383.31</v>
      </c>
      <c r="G30" s="20">
        <f>E30</f>
        <v>12518.07</v>
      </c>
      <c r="H30" s="20">
        <f>+D30+E30-F30</f>
        <v>700.350000000004</v>
      </c>
      <c r="I30" s="24"/>
    </row>
    <row r="31" spans="3:9" ht="13.5" customHeight="1" thickBot="1">
      <c r="C31" s="18" t="s">
        <v>18</v>
      </c>
      <c r="D31" s="25">
        <f>SUM(D26:D30)</f>
        <v>216692.64999999988</v>
      </c>
      <c r="E31" s="25">
        <f>SUM(E26:E30)</f>
        <v>2380613.5599999996</v>
      </c>
      <c r="F31" s="25">
        <f>SUM(F26:F30)</f>
        <v>2320754.14</v>
      </c>
      <c r="G31" s="25">
        <f>SUM(G26:G30)</f>
        <v>2323052.67</v>
      </c>
      <c r="H31" s="25">
        <f>SUM(H26:H30)</f>
        <v>276552.06999999983</v>
      </c>
      <c r="I31" s="26"/>
    </row>
    <row r="32" spans="3:9" ht="13.5" customHeight="1" thickBot="1">
      <c r="C32" s="16" t="s">
        <v>19</v>
      </c>
      <c r="D32" s="16"/>
      <c r="E32" s="16"/>
      <c r="F32" s="16"/>
      <c r="G32" s="16"/>
      <c r="H32" s="16"/>
      <c r="I32" s="16"/>
    </row>
    <row r="33" spans="3:9" ht="38.25" customHeight="1" thickBot="1">
      <c r="C33" s="27" t="s">
        <v>4</v>
      </c>
      <c r="D33" s="13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28" t="s">
        <v>20</v>
      </c>
    </row>
    <row r="34" spans="3:9" ht="13.5" customHeight="1" thickBot="1">
      <c r="C34" s="12" t="s">
        <v>21</v>
      </c>
      <c r="D34" s="29">
        <v>66277.90999999992</v>
      </c>
      <c r="E34" s="30">
        <f>1098176.82+1584.15-200+241.18-200+1196.44-200+415.71-200</f>
        <v>1100814.2999999998</v>
      </c>
      <c r="F34" s="30">
        <f>397.93+1145.3+229.39+1506.8+1066320.82</f>
        <v>1069600.24</v>
      </c>
      <c r="G34" s="30">
        <f>E34</f>
        <v>1100814.2999999998</v>
      </c>
      <c r="H34" s="30">
        <f>+D34+E34-F34</f>
        <v>97491.96999999974</v>
      </c>
      <c r="I34" s="31" t="s">
        <v>22</v>
      </c>
    </row>
    <row r="35" spans="3:10" ht="14.25" customHeight="1" thickBot="1">
      <c r="C35" s="18" t="s">
        <v>23</v>
      </c>
      <c r="D35" s="19">
        <v>12926.51</v>
      </c>
      <c r="E35" s="20">
        <v>214751.94</v>
      </c>
      <c r="F35" s="20">
        <v>209294.3</v>
      </c>
      <c r="G35" s="30">
        <v>235672.79</v>
      </c>
      <c r="H35" s="30">
        <f aca="true" t="shared" si="0" ref="H35:H42">+D35+E35-F35</f>
        <v>18384.150000000023</v>
      </c>
      <c r="I35" s="32"/>
      <c r="J35" s="33"/>
    </row>
    <row r="36" spans="3:9" ht="13.5" customHeight="1" hidden="1" thickBot="1">
      <c r="C36" s="27" t="s">
        <v>24</v>
      </c>
      <c r="D36" s="34">
        <v>0</v>
      </c>
      <c r="E36" s="20"/>
      <c r="F36" s="20"/>
      <c r="G36" s="30">
        <f aca="true" t="shared" si="1" ref="G36:G42">E36</f>
        <v>0</v>
      </c>
      <c r="H36" s="30">
        <f t="shared" si="0"/>
        <v>0</v>
      </c>
      <c r="I36" s="35"/>
    </row>
    <row r="37" spans="3:9" ht="12.75" customHeight="1" thickBot="1">
      <c r="C37" s="18" t="s">
        <v>25</v>
      </c>
      <c r="D37" s="19">
        <v>9659.609999999986</v>
      </c>
      <c r="E37" s="20">
        <v>153382.19</v>
      </c>
      <c r="F37" s="20">
        <v>149545.2</v>
      </c>
      <c r="G37" s="30">
        <f t="shared" si="1"/>
        <v>153382.19</v>
      </c>
      <c r="H37" s="30">
        <f t="shared" si="0"/>
        <v>13496.599999999977</v>
      </c>
      <c r="I37" s="35" t="s">
        <v>26</v>
      </c>
    </row>
    <row r="38" spans="3:9" ht="13.5" customHeight="1" thickBot="1">
      <c r="C38" s="18" t="s">
        <v>27</v>
      </c>
      <c r="D38" s="19">
        <v>14062.55</v>
      </c>
      <c r="E38" s="20">
        <v>234430.72</v>
      </c>
      <c r="F38" s="20">
        <v>227693.11</v>
      </c>
      <c r="G38" s="30">
        <v>210593.86</v>
      </c>
      <c r="H38" s="30">
        <f t="shared" si="0"/>
        <v>20800.160000000003</v>
      </c>
      <c r="I38" s="36" t="s">
        <v>28</v>
      </c>
    </row>
    <row r="39" spans="3:9" ht="13.5" customHeight="1" thickBot="1">
      <c r="C39" s="18" t="s">
        <v>29</v>
      </c>
      <c r="D39" s="19">
        <v>665.8799999999992</v>
      </c>
      <c r="E39" s="22">
        <v>11079.69</v>
      </c>
      <c r="F39" s="22">
        <v>10797.76</v>
      </c>
      <c r="G39" s="30">
        <f t="shared" si="1"/>
        <v>11079.69</v>
      </c>
      <c r="H39" s="30">
        <f t="shared" si="0"/>
        <v>947.8099999999995</v>
      </c>
      <c r="I39" s="36" t="s">
        <v>30</v>
      </c>
    </row>
    <row r="40" spans="3:9" ht="13.5" customHeight="1" thickBot="1">
      <c r="C40" s="27" t="s">
        <v>31</v>
      </c>
      <c r="D40" s="19">
        <v>10224.75</v>
      </c>
      <c r="E40" s="22">
        <v>124222.84</v>
      </c>
      <c r="F40" s="22">
        <v>120890.69</v>
      </c>
      <c r="G40" s="30">
        <f t="shared" si="1"/>
        <v>124222.84</v>
      </c>
      <c r="H40" s="30">
        <f t="shared" si="0"/>
        <v>13556.899999999994</v>
      </c>
      <c r="I40" s="35"/>
    </row>
    <row r="41" spans="3:9" ht="13.5" customHeight="1" thickBot="1">
      <c r="C41" s="27" t="s">
        <v>32</v>
      </c>
      <c r="D41" s="19">
        <v>0</v>
      </c>
      <c r="E41" s="22">
        <v>5788.06</v>
      </c>
      <c r="F41" s="22">
        <v>1354.07</v>
      </c>
      <c r="G41" s="30"/>
      <c r="H41" s="30">
        <f t="shared" si="0"/>
        <v>4433.990000000001</v>
      </c>
      <c r="I41" s="35"/>
    </row>
    <row r="42" spans="3:9" ht="13.5" customHeight="1" thickBot="1">
      <c r="C42" s="18" t="s">
        <v>33</v>
      </c>
      <c r="D42" s="19">
        <v>2115.2100000000064</v>
      </c>
      <c r="E42" s="22">
        <v>35119.88</v>
      </c>
      <c r="F42" s="22">
        <v>34227.74</v>
      </c>
      <c r="G42" s="30">
        <f t="shared" si="1"/>
        <v>35119.88</v>
      </c>
      <c r="H42" s="30">
        <f t="shared" si="0"/>
        <v>3007.350000000006</v>
      </c>
      <c r="I42" s="36" t="s">
        <v>34</v>
      </c>
    </row>
    <row r="43" spans="3:9" s="38" customFormat="1" ht="13.5" customHeight="1" thickBot="1">
      <c r="C43" s="18" t="s">
        <v>18</v>
      </c>
      <c r="D43" s="25">
        <f>SUM(D34:D42)</f>
        <v>115932.41999999991</v>
      </c>
      <c r="E43" s="25">
        <f>SUM(E34:E42)</f>
        <v>1879589.6199999996</v>
      </c>
      <c r="F43" s="25">
        <f>SUM(F34:F42)</f>
        <v>1823403.11</v>
      </c>
      <c r="G43" s="25">
        <f>SUM(G34:G42)</f>
        <v>1870885.5499999996</v>
      </c>
      <c r="H43" s="25">
        <f>SUM(H34:H42)</f>
        <v>172118.92999999973</v>
      </c>
      <c r="I43" s="37"/>
    </row>
    <row r="44" spans="3:9" ht="13.5" customHeight="1" thickBot="1">
      <c r="C44" s="39" t="s">
        <v>35</v>
      </c>
      <c r="D44" s="39"/>
      <c r="E44" s="39"/>
      <c r="F44" s="39"/>
      <c r="G44" s="39"/>
      <c r="H44" s="39"/>
      <c r="I44" s="39"/>
    </row>
    <row r="45" spans="3:9" ht="39.75" customHeight="1" thickBot="1">
      <c r="C45" s="40" t="s">
        <v>36</v>
      </c>
      <c r="D45" s="41" t="s">
        <v>37</v>
      </c>
      <c r="E45" s="42"/>
      <c r="F45" s="42"/>
      <c r="G45" s="42"/>
      <c r="H45" s="43"/>
      <c r="I45" s="44" t="s">
        <v>38</v>
      </c>
    </row>
    <row r="46" spans="3:8" ht="26.25" customHeight="1">
      <c r="C46" s="45" t="s">
        <v>39</v>
      </c>
      <c r="D46" s="45"/>
      <c r="E46" s="45"/>
      <c r="F46" s="45"/>
      <c r="G46" s="45"/>
      <c r="H46" s="46">
        <f>+H31+H43</f>
        <v>448670.99999999953</v>
      </c>
    </row>
    <row r="47" spans="3:4" ht="15" hidden="1">
      <c r="C47" s="48" t="s">
        <v>40</v>
      </c>
      <c r="D47" s="48"/>
    </row>
    <row r="48" ht="12.75" customHeight="1">
      <c r="C48" s="49" t="s">
        <v>41</v>
      </c>
    </row>
    <row r="49" spans="5:6" ht="12.75">
      <c r="E49" s="50"/>
      <c r="F49" s="50"/>
    </row>
    <row r="50" spans="4:8" ht="12.75">
      <c r="D50" s="50"/>
      <c r="E50" s="50"/>
      <c r="F50" s="50"/>
      <c r="G50" s="50"/>
      <c r="H50" s="50"/>
    </row>
  </sheetData>
  <sheetProtection/>
  <mergeCells count="10">
    <mergeCell ref="C32:I32"/>
    <mergeCell ref="I34:I35"/>
    <mergeCell ref="C44:I44"/>
    <mergeCell ref="D45:H45"/>
    <mergeCell ref="C20:I20"/>
    <mergeCell ref="C21:I21"/>
    <mergeCell ref="C22:I22"/>
    <mergeCell ref="C23:I23"/>
    <mergeCell ref="C25:I25"/>
    <mergeCell ref="I26:I30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7"/>
  <dimension ref="A13:I28"/>
  <sheetViews>
    <sheetView zoomScaleSheetLayoutView="120" zoomScalePageLayoutView="0" workbookViewId="0" topLeftCell="A10">
      <selection activeCell="A24" sqref="A24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3.875" style="52" customWidth="1"/>
    <col min="10" max="16384" width="9.125" style="52" customWidth="1"/>
  </cols>
  <sheetData>
    <row r="13" spans="1:9" ht="15">
      <c r="A13" s="51" t="s">
        <v>42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43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4" t="s">
        <v>50</v>
      </c>
      <c r="G16" s="54" t="s">
        <v>51</v>
      </c>
      <c r="H16" s="53" t="s">
        <v>52</v>
      </c>
      <c r="I16" s="53" t="s">
        <v>53</v>
      </c>
    </row>
    <row r="17" spans="1:9" ht="15">
      <c r="A17" s="55" t="s">
        <v>54</v>
      </c>
      <c r="B17" s="56">
        <v>-8.82635</v>
      </c>
      <c r="C17" s="56"/>
      <c r="D17" s="56">
        <v>214.75194</v>
      </c>
      <c r="E17" s="56">
        <v>209.2943</v>
      </c>
      <c r="F17" s="56">
        <f>8.46+1.416</f>
        <v>9.876000000000001</v>
      </c>
      <c r="G17" s="56">
        <v>235.67279</v>
      </c>
      <c r="H17" s="56">
        <v>18.38415</v>
      </c>
      <c r="I17" s="56">
        <f>B17+D17+F17-G17</f>
        <v>-19.871199999999988</v>
      </c>
    </row>
    <row r="19" ht="15">
      <c r="A19" s="52" t="s">
        <v>55</v>
      </c>
    </row>
    <row r="20" ht="15">
      <c r="A20" s="52" t="s">
        <v>56</v>
      </c>
    </row>
    <row r="21" ht="15">
      <c r="A21" s="52" t="s">
        <v>57</v>
      </c>
    </row>
    <row r="22" ht="15">
      <c r="A22" s="57" t="s">
        <v>58</v>
      </c>
    </row>
    <row r="23" ht="15">
      <c r="A23" s="52" t="s">
        <v>59</v>
      </c>
    </row>
    <row r="24" ht="15">
      <c r="A24" s="52" t="s">
        <v>60</v>
      </c>
    </row>
    <row r="25" ht="15">
      <c r="A25" s="52" t="s">
        <v>61</v>
      </c>
    </row>
    <row r="26" ht="15">
      <c r="A26" s="52" t="s">
        <v>62</v>
      </c>
    </row>
    <row r="27" ht="15">
      <c r="A27" s="52" t="s">
        <v>63</v>
      </c>
    </row>
    <row r="28" ht="15">
      <c r="A28" s="52" t="s">
        <v>64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2016-03-31T18:09:49Z</dcterms:created>
  <dcterms:modified xsi:type="dcterms:W3CDTF">2016-03-31T18:10:21Z</dcterms:modified>
  <cp:category/>
  <cp:version/>
  <cp:contentType/>
  <cp:contentStatus/>
</cp:coreProperties>
</file>