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<sst xmlns="http://schemas.openxmlformats.org/spreadsheetml/2006/main" count="44" uniqueCount="37">
  <si>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</si>
  <si>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</si>
  <si>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</si>
  <si>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6а  по мкр. Черная Речка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</si>
  <si>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</si>
  <si>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</si>
  <si>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</si>
  <si>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</si>
  <si>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</si>
  <si>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</si>
  <si>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</si>
  <si>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</si>
  <si>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</si>
  <si>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</si>
  <si>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</si>
  <si>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</si>
  <si>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</si>
  <si>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</si>
  <si>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</si>
  <si>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</si>
  <si>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</si>
  <si>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</si>
  <si>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Н/2008-38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</si>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</sst>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9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0"/>
  <sheetViews>
    <sheetView tabSelected="1" zoomScalePageLayoutView="0" workbookViewId="0" topLeftCell="C23">
      <selection activeCell="E35" sqref="E3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9.00390625" style="34" customWidth="1"/>
    <col min="4" max="4" width="13.375" style="34" customWidth="1"/>
    <col min="5" max="5" width="11.875" style="34" customWidth="1"/>
    <col min="6" max="6" width="13.25390625" style="34" customWidth="1"/>
    <col min="7" max="7" width="11.875" style="34" customWidth="1"/>
    <col min="8" max="8" width="13.375" style="34" customWidth="1"/>
    <col min="9" max="9" width="23.125" style="34" customWidth="1"/>
    <col min="10" max="10" width="9.125" style="2" customWidth="1"/>
    <col min="11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39" t="s">
        <v>1</v>
      </c>
      <c r="D21" s="39"/>
      <c r="E21" s="39"/>
      <c r="F21" s="39"/>
      <c r="G21" s="39"/>
      <c r="H21" s="39"/>
      <c r="I21" s="39"/>
    </row>
    <row r="22" spans="3:9" ht="12.75">
      <c r="C22" s="40" t="s">
        <v>2</v>
      </c>
      <c r="D22" s="40"/>
      <c r="E22" s="40"/>
      <c r="F22" s="40"/>
      <c r="G22" s="40"/>
      <c r="H22" s="40"/>
      <c r="I22" s="40"/>
    </row>
    <row r="23" spans="3:9" ht="12.75">
      <c r="C23" s="40" t="s">
        <v>3</v>
      </c>
      <c r="D23" s="40"/>
      <c r="E23" s="40"/>
      <c r="F23" s="40"/>
      <c r="G23" s="40"/>
      <c r="H23" s="40"/>
      <c r="I23" s="40"/>
    </row>
    <row r="24" spans="3:9" ht="6" customHeight="1" thickBot="1">
      <c r="C24" s="41"/>
      <c r="D24" s="41"/>
      <c r="E24" s="41"/>
      <c r="F24" s="41"/>
      <c r="G24" s="41"/>
      <c r="H24" s="41"/>
      <c r="I24" s="41"/>
    </row>
    <row r="25" spans="3:9" ht="60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10" ht="13.5" customHeight="1" thickBot="1">
      <c r="C26" s="42" t="s">
        <v>11</v>
      </c>
      <c r="D26" s="38"/>
      <c r="E26" s="38"/>
      <c r="F26" s="38"/>
      <c r="G26" s="38"/>
      <c r="H26" s="38"/>
      <c r="I26" s="38"/>
      <c r="J26" s="12"/>
    </row>
    <row r="27" spans="3:9" ht="13.5" customHeight="1" hidden="1" thickBot="1">
      <c r="C27" s="13" t="s">
        <v>12</v>
      </c>
      <c r="D27" s="14"/>
      <c r="E27" s="15"/>
      <c r="F27" s="15"/>
      <c r="G27" s="15">
        <f>E27</f>
        <v>0</v>
      </c>
      <c r="H27" s="15"/>
      <c r="I27" s="43" t="s">
        <v>13</v>
      </c>
    </row>
    <row r="28" spans="3:9" ht="13.5" customHeight="1" hidden="1" thickBot="1">
      <c r="C28" s="13" t="s">
        <v>14</v>
      </c>
      <c r="D28" s="14"/>
      <c r="E28" s="16"/>
      <c r="F28" s="16"/>
      <c r="G28" s="15">
        <f>E28</f>
        <v>0</v>
      </c>
      <c r="H28" s="16"/>
      <c r="I28" s="44"/>
    </row>
    <row r="29" spans="3:11" ht="13.5" customHeight="1" thickBot="1">
      <c r="C29" s="13" t="s">
        <v>15</v>
      </c>
      <c r="D29" s="17">
        <v>-51.5199999999968</v>
      </c>
      <c r="E29" s="16">
        <v>13413.84</v>
      </c>
      <c r="F29" s="16">
        <v>12442.32</v>
      </c>
      <c r="G29" s="15">
        <v>17217.29</v>
      </c>
      <c r="H29" s="18">
        <f>+D29+E29-F29</f>
        <v>920.0000000000036</v>
      </c>
      <c r="I29" s="44"/>
      <c r="K29" s="19">
        <f>1156.32-236.32</f>
        <v>920</v>
      </c>
    </row>
    <row r="30" spans="3:11" ht="13.5" customHeight="1" thickBot="1">
      <c r="C30" s="13" t="s">
        <v>16</v>
      </c>
      <c r="D30" s="17">
        <v>-18.179999999999836</v>
      </c>
      <c r="E30" s="16">
        <v>4705.88</v>
      </c>
      <c r="F30" s="16">
        <v>4364.84</v>
      </c>
      <c r="G30" s="15">
        <v>1007.8</v>
      </c>
      <c r="H30" s="20">
        <f>+D30+E30-F30</f>
        <v>322.8600000000006</v>
      </c>
      <c r="I30" s="44"/>
      <c r="K30" s="2">
        <f>405.84-82.98</f>
        <v>322.85999999999996</v>
      </c>
    </row>
    <row r="31" spans="3:9" ht="13.5" customHeight="1" thickBot="1">
      <c r="C31" s="13" t="s">
        <v>17</v>
      </c>
      <c r="D31" s="17">
        <v>-11.619999999999997</v>
      </c>
      <c r="E31" s="16"/>
      <c r="F31" s="16"/>
      <c r="G31" s="15"/>
      <c r="H31" s="20">
        <f>+D31+E31-F31</f>
        <v>-11.619999999999997</v>
      </c>
      <c r="I31" s="45"/>
    </row>
    <row r="32" spans="3:9" ht="13.5" customHeight="1" thickBot="1">
      <c r="C32" s="13" t="s">
        <v>18</v>
      </c>
      <c r="D32" s="21">
        <f>SUM(D27:D31)</f>
        <v>-81.31999999999664</v>
      </c>
      <c r="E32" s="21">
        <f>SUM(E27:E31)</f>
        <v>18119.72</v>
      </c>
      <c r="F32" s="21">
        <f>SUM(F27:F31)</f>
        <v>16807.16</v>
      </c>
      <c r="G32" s="21">
        <f>SUM(G27:G31)</f>
        <v>18225.09</v>
      </c>
      <c r="H32" s="21">
        <f>SUM(H27:H31)</f>
        <v>1231.2400000000043</v>
      </c>
      <c r="I32" s="22"/>
    </row>
    <row r="33" spans="3:9" ht="13.5" customHeight="1" thickBot="1">
      <c r="C33" s="38" t="s">
        <v>19</v>
      </c>
      <c r="D33" s="38"/>
      <c r="E33" s="38"/>
      <c r="F33" s="38"/>
      <c r="G33" s="38"/>
      <c r="H33" s="38"/>
      <c r="I33" s="38"/>
    </row>
    <row r="34" spans="3:9" ht="58.5" customHeight="1" thickBot="1">
      <c r="C34" s="23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24" t="s">
        <v>20</v>
      </c>
    </row>
    <row r="35" spans="3:9" ht="40.5" customHeight="1" thickBot="1">
      <c r="C35" s="9" t="s">
        <v>21</v>
      </c>
      <c r="D35" s="25">
        <v>302.09999999999945</v>
      </c>
      <c r="E35" s="26">
        <v>7917.84</v>
      </c>
      <c r="F35" s="26">
        <v>7560.12</v>
      </c>
      <c r="G35" s="26">
        <f>+E35</f>
        <v>7917.84</v>
      </c>
      <c r="H35" s="26">
        <f>+D35+E35-F35</f>
        <v>659.8199999999988</v>
      </c>
      <c r="I35" s="27" t="s">
        <v>22</v>
      </c>
    </row>
    <row r="36" spans="3:9" ht="14.25" customHeight="1" thickBot="1">
      <c r="C36" s="13" t="s">
        <v>23</v>
      </c>
      <c r="D36" s="17">
        <v>0</v>
      </c>
      <c r="E36" s="15"/>
      <c r="F36" s="15"/>
      <c r="G36" s="26"/>
      <c r="H36" s="26">
        <f>+D36+E36-F36</f>
        <v>0</v>
      </c>
      <c r="I36" s="14"/>
    </row>
    <row r="37" spans="3:9" ht="13.5" customHeight="1" thickBot="1">
      <c r="C37" s="23" t="s">
        <v>24</v>
      </c>
      <c r="D37" s="28">
        <v>0</v>
      </c>
      <c r="E37" s="15"/>
      <c r="F37" s="15"/>
      <c r="G37" s="26"/>
      <c r="H37" s="26">
        <f>+D37+E37-F37</f>
        <v>0</v>
      </c>
      <c r="I37" s="14"/>
    </row>
    <row r="38" spans="3:9" ht="12.75" customHeight="1" hidden="1" thickBot="1">
      <c r="C38" s="13" t="s">
        <v>25</v>
      </c>
      <c r="D38" s="17">
        <v>0</v>
      </c>
      <c r="E38" s="15"/>
      <c r="F38" s="15"/>
      <c r="G38" s="26"/>
      <c r="H38" s="26">
        <f>+D38+E38-F38</f>
        <v>0</v>
      </c>
      <c r="I38" s="29" t="s">
        <v>26</v>
      </c>
    </row>
    <row r="39" spans="3:9" ht="28.5" customHeight="1" thickBot="1">
      <c r="C39" s="13" t="s">
        <v>27</v>
      </c>
      <c r="D39" s="17">
        <v>230.34999999999945</v>
      </c>
      <c r="E39" s="15">
        <f>1509.3+4527.9</f>
        <v>6037.2</v>
      </c>
      <c r="F39" s="15">
        <f>4024.8+1739.65</f>
        <v>5764.450000000001</v>
      </c>
      <c r="G39" s="26">
        <v>13417.22</v>
      </c>
      <c r="H39" s="26">
        <f>+D39+E39-F39</f>
        <v>503.09999999999854</v>
      </c>
      <c r="I39" s="30" t="s">
        <v>28</v>
      </c>
    </row>
    <row r="40" spans="3:9" ht="13.5" customHeight="1" hidden="1" thickBot="1">
      <c r="C40" s="13" t="s">
        <v>29</v>
      </c>
      <c r="D40" s="14"/>
      <c r="E40" s="16"/>
      <c r="F40" s="16"/>
      <c r="G40" s="26">
        <f>+E40</f>
        <v>0</v>
      </c>
      <c r="H40" s="16"/>
      <c r="I40" s="30" t="s">
        <v>30</v>
      </c>
    </row>
    <row r="41" spans="3:9" ht="13.5" customHeight="1" thickBot="1">
      <c r="C41" s="23" t="s">
        <v>31</v>
      </c>
      <c r="D41" s="17">
        <v>16.92999999999995</v>
      </c>
      <c r="E41" s="16">
        <v>962.22</v>
      </c>
      <c r="F41" s="16">
        <v>897.4</v>
      </c>
      <c r="G41" s="26">
        <f>+E41</f>
        <v>962.22</v>
      </c>
      <c r="H41" s="26">
        <f>+D41+E41-F41</f>
        <v>81.75</v>
      </c>
      <c r="I41" s="29"/>
    </row>
    <row r="42" spans="3:9" ht="13.5" customHeight="1" hidden="1" thickBot="1">
      <c r="C42" s="13" t="s">
        <v>32</v>
      </c>
      <c r="D42" s="14"/>
      <c r="E42" s="16"/>
      <c r="F42" s="16"/>
      <c r="G42" s="26">
        <f>+E42</f>
        <v>0</v>
      </c>
      <c r="H42" s="16"/>
      <c r="I42" s="30" t="s">
        <v>33</v>
      </c>
    </row>
    <row r="43" spans="3:9" s="31" customFormat="1" ht="13.5" customHeight="1" thickBot="1">
      <c r="C43" s="13" t="s">
        <v>18</v>
      </c>
      <c r="D43" s="21">
        <f>SUM(D35:D42)</f>
        <v>549.3799999999989</v>
      </c>
      <c r="E43" s="21">
        <f>SUM(E35:E42)</f>
        <v>14917.26</v>
      </c>
      <c r="F43" s="21">
        <f>SUM(F35:F42)</f>
        <v>14221.97</v>
      </c>
      <c r="G43" s="21">
        <f>SUM(G35:G42)</f>
        <v>22297.28</v>
      </c>
      <c r="H43" s="21">
        <f>SUM(H35:H42)</f>
        <v>1244.6699999999973</v>
      </c>
      <c r="I43" s="14"/>
    </row>
    <row r="44" spans="3:8" ht="19.5" customHeight="1">
      <c r="C44" s="32" t="s">
        <v>34</v>
      </c>
      <c r="D44" s="32"/>
      <c r="E44" s="32"/>
      <c r="F44" s="32"/>
      <c r="G44" s="32"/>
      <c r="H44" s="33">
        <f>+H32+H43</f>
        <v>2475.9100000000017</v>
      </c>
    </row>
    <row r="45" spans="3:4" ht="15">
      <c r="C45" s="35" t="s">
        <v>35</v>
      </c>
      <c r="D45" s="35"/>
    </row>
    <row r="46" ht="26.25" customHeight="1">
      <c r="C46" s="36" t="s">
        <v>36</v>
      </c>
    </row>
    <row r="47" spans="3:6" ht="12.75" customHeight="1" hidden="1">
      <c r="C47" s="36"/>
      <c r="D47" s="37"/>
      <c r="E47" s="37"/>
      <c r="F47" s="37"/>
    </row>
    <row r="48" ht="12.75" customHeight="1">
      <c r="C48" s="36"/>
    </row>
    <row r="49" spans="3:8" ht="12.75" customHeight="1">
      <c r="C49" s="36"/>
      <c r="D49" s="37"/>
      <c r="E49" s="37"/>
      <c r="F49" s="37"/>
      <c r="G49" s="37"/>
      <c r="H49" s="37"/>
    </row>
    <row r="50" ht="12.75" customHeight="1">
      <c r="C50" s="36"/>
    </row>
  </sheetData>
  <sheetProtection/>
  <mergeCells count="7">
    <mergeCell ref="C33:I33"/>
    <mergeCell ref="C21:I21"/>
    <mergeCell ref="C22:I22"/>
    <mergeCell ref="C23:I23"/>
    <mergeCell ref="C24:I24"/>
    <mergeCell ref="C26:I26"/>
    <mergeCell ref="I27:I3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2017-04-24T18:33:39Z</dcterms:created>
  <dcterms:modified xsi:type="dcterms:W3CDTF">2017-04-24T19:04:39Z</dcterms:modified>
  <cp:category/>
  <cp:version/>
  <cp:contentType/>
  <cp:contentStatus/>
</cp:coreProperties>
</file>