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кап.рем." sheetId="2" r:id="rId2"/>
  </sheets>
  <definedNames/>
  <calcPr fullCalcOnLoad="1"/>
</workbook>
</file>

<file path=xl/sharedStrings.xml><?xml version="1.0" encoding="utf-8"?>
<sst xmlns="http://schemas.openxmlformats.org/spreadsheetml/2006/main" count="76" uniqueCount="68">
  <si>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</si>
  <si>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</si>
  <si>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</si>
  <si>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</si>
  <si>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</si>
  <si>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</si>
  <si>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</si>
  <si>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</si>
  <si>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</si>
  <si>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</si>
  <si>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</si>
  <si>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</si>
  <si>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</si>
  <si>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</si>
  <si>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</si>
  <si>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</si>
  <si>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</si>
  <si>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Н/2008-68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</si>
  <si>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</si>
  <si>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</si>
  <si>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</si>
  <si>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</si>
  <si>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</si>
  <si>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</si>
  <si>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</si>
  <si>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</si>
  <si>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</si>
  <si>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</si>
  <si>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</si>
  <si>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</si>
  <si>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</si>
  <si>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</si>
  <si>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6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</si>
  <si>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</si>
  <si>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</si>
  <si>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</si>
  <si>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</si>
  <si>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</si>
  <si>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Текущий ремонт</t>
  </si>
  <si>
    <t>т/о коммерческих узлов учета тепловой 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</si>
  <si>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</si>
  <si>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</si>
  <si>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Юбилейная,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</si>
  <si>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</si>
  <si>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</si>
  <si>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</si>
  <si>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</si>
  <si>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</si>
  <si>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</si>
  <si>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</si>
  <si>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</si>
  <si>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</si>
  <si>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</si>
  <si>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</si>
  <si>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</si>
  <si>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</si>
  <si>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</si>
  <si>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</si>
  <si>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6</t>
  </si>
  <si>
    <t>капитальный ремонт кровли</t>
  </si>
  <si>
    <t>305,3 кв.м.</t>
  </si>
  <si>
    <t>технический надзор</t>
  </si>
  <si>
    <t>Всего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</si>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</sst>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33" borderId="0" xfId="0" applyFont="1" applyFill="1" applyAlignment="1">
      <alignment/>
    </xf>
    <xf numFmtId="4" fontId="15" fillId="33" borderId="0" xfId="0" applyNumberFormat="1" applyFont="1" applyFill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5" fillId="0" borderId="23" xfId="0" applyFont="1" applyBorder="1" applyAlignment="1">
      <alignment horizontal="center"/>
    </xf>
    <xf numFmtId="164" fontId="35" fillId="0" borderId="27" xfId="0" applyNumberFormat="1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25" xfId="0" applyFont="1" applyBorder="1" applyAlignment="1">
      <alignment/>
    </xf>
    <xf numFmtId="0" fontId="0" fillId="0" borderId="23" xfId="0" applyBorder="1" applyAlignment="1">
      <alignment horizontal="center"/>
    </xf>
    <xf numFmtId="164" fontId="35" fillId="0" borderId="19" xfId="0" applyNumberFormat="1" applyFont="1" applyBorder="1" applyAlignment="1">
      <alignment horizontal="center"/>
    </xf>
    <xf numFmtId="164" fontId="35" fillId="0" borderId="25" xfId="59" applyNumberFormat="1" applyFont="1" applyBorder="1" applyAlignment="1">
      <alignment horizontal="center"/>
    </xf>
    <xf numFmtId="164" fontId="35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37" customWidth="1"/>
    <col min="4" max="4" width="12.75390625" style="37" customWidth="1"/>
    <col min="5" max="5" width="11.00390625" style="37" customWidth="1"/>
    <col min="6" max="6" width="14.625" style="37" customWidth="1"/>
    <col min="7" max="7" width="13.00390625" style="37" customWidth="1"/>
    <col min="8" max="8" width="12.875" style="37" customWidth="1"/>
    <col min="9" max="9" width="22.75390625" style="37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1" t="s">
        <v>1</v>
      </c>
      <c r="D5" s="51"/>
      <c r="E5" s="51"/>
      <c r="F5" s="51"/>
      <c r="G5" s="51"/>
      <c r="H5" s="51"/>
      <c r="I5" s="51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3.5" thickBot="1">
      <c r="C7" s="52" t="s">
        <v>32</v>
      </c>
      <c r="D7" s="52"/>
      <c r="E7" s="52"/>
      <c r="F7" s="52"/>
      <c r="G7" s="52"/>
      <c r="H7" s="52"/>
      <c r="I7" s="52"/>
    </row>
    <row r="8" spans="3:9" ht="6" customHeight="1" hidden="1" thickBot="1">
      <c r="C8" s="53"/>
      <c r="D8" s="53"/>
      <c r="E8" s="53"/>
      <c r="F8" s="53"/>
      <c r="G8" s="53"/>
      <c r="H8" s="53"/>
      <c r="I8" s="53"/>
    </row>
    <row r="9" spans="3:9" ht="51.75" customHeight="1" thickBot="1">
      <c r="C9" s="8" t="s">
        <v>3</v>
      </c>
      <c r="D9" s="9" t="s">
        <v>33</v>
      </c>
      <c r="E9" s="10" t="s">
        <v>34</v>
      </c>
      <c r="F9" s="10" t="s">
        <v>35</v>
      </c>
      <c r="G9" s="10" t="s">
        <v>4</v>
      </c>
      <c r="H9" s="10" t="s">
        <v>36</v>
      </c>
      <c r="I9" s="8" t="s">
        <v>5</v>
      </c>
    </row>
    <row r="10" spans="3:9" ht="12" customHeight="1" thickBot="1">
      <c r="C10" s="54" t="s">
        <v>6</v>
      </c>
      <c r="D10" s="55"/>
      <c r="E10" s="55"/>
      <c r="F10" s="55"/>
      <c r="G10" s="55"/>
      <c r="H10" s="55"/>
      <c r="I10" s="56"/>
    </row>
    <row r="11" spans="3:9" ht="13.5" customHeight="1" hidden="1" thickBot="1">
      <c r="C11" s="11" t="s">
        <v>7</v>
      </c>
      <c r="D11" s="12"/>
      <c r="E11" s="13"/>
      <c r="F11" s="14"/>
      <c r="G11" s="14"/>
      <c r="H11" s="14"/>
      <c r="I11" s="57" t="s">
        <v>8</v>
      </c>
    </row>
    <row r="12" spans="3:9" ht="13.5" customHeight="1" hidden="1" thickBot="1">
      <c r="C12" s="11" t="s">
        <v>9</v>
      </c>
      <c r="D12" s="12"/>
      <c r="E12" s="15"/>
      <c r="F12" s="15"/>
      <c r="G12" s="15"/>
      <c r="H12" s="15"/>
      <c r="I12" s="58"/>
    </row>
    <row r="13" spans="3:9" ht="13.5" customHeight="1" thickBot="1">
      <c r="C13" s="11" t="s">
        <v>10</v>
      </c>
      <c r="D13" s="16">
        <v>138.74</v>
      </c>
      <c r="E13" s="17">
        <f>9565.5+423.2-119.1</f>
        <v>9869.6</v>
      </c>
      <c r="F13" s="17">
        <f>8992.59+423.2</f>
        <v>9415.79</v>
      </c>
      <c r="G13" s="18">
        <f>+F13</f>
        <v>9415.79</v>
      </c>
      <c r="H13" s="19">
        <f>+D13+E13-F13</f>
        <v>592.5499999999993</v>
      </c>
      <c r="I13" s="48" t="s">
        <v>11</v>
      </c>
    </row>
    <row r="14" spans="3:9" ht="13.5" customHeight="1" thickBot="1">
      <c r="C14" s="11" t="s">
        <v>12</v>
      </c>
      <c r="D14" s="16">
        <v>9.6</v>
      </c>
      <c r="E14" s="17">
        <f>658.84+29.1-8.18</f>
        <v>679.7600000000001</v>
      </c>
      <c r="F14" s="17">
        <f>619.45+29.1</f>
        <v>648.5500000000001</v>
      </c>
      <c r="G14" s="18">
        <f>+F14</f>
        <v>648.5500000000001</v>
      </c>
      <c r="H14" s="20">
        <f>+D14+E14-F14</f>
        <v>40.81000000000006</v>
      </c>
      <c r="I14" s="49"/>
    </row>
    <row r="15" spans="3:9" ht="13.5" thickBot="1">
      <c r="C15" s="11" t="s">
        <v>13</v>
      </c>
      <c r="D15" s="21">
        <f>SUM(D11:D14)</f>
        <v>148.34</v>
      </c>
      <c r="E15" s="21">
        <f>SUM(E11:E14)</f>
        <v>10549.36</v>
      </c>
      <c r="F15" s="21">
        <f>SUM(F11:F14)</f>
        <v>10064.34</v>
      </c>
      <c r="G15" s="21">
        <f>SUM(G11:G14)</f>
        <v>10064.34</v>
      </c>
      <c r="H15" s="21">
        <f>SUM(H11:H14)</f>
        <v>633.3599999999993</v>
      </c>
      <c r="I15" s="22"/>
    </row>
    <row r="16" spans="3:9" ht="13.5" customHeight="1" thickBot="1">
      <c r="C16" s="50" t="s">
        <v>14</v>
      </c>
      <c r="D16" s="50"/>
      <c r="E16" s="50"/>
      <c r="F16" s="50"/>
      <c r="G16" s="50"/>
      <c r="H16" s="50"/>
      <c r="I16" s="50"/>
    </row>
    <row r="17" spans="3:9" ht="63.75" customHeight="1" thickBot="1">
      <c r="C17" s="23" t="s">
        <v>3</v>
      </c>
      <c r="D17" s="24" t="s">
        <v>33</v>
      </c>
      <c r="E17" s="62" t="s">
        <v>34</v>
      </c>
      <c r="F17" s="62" t="s">
        <v>35</v>
      </c>
      <c r="G17" s="62" t="s">
        <v>37</v>
      </c>
      <c r="H17" s="62" t="s">
        <v>36</v>
      </c>
      <c r="I17" s="24" t="s">
        <v>15</v>
      </c>
    </row>
    <row r="18" spans="3:9" ht="39" thickBot="1">
      <c r="C18" s="8" t="s">
        <v>16</v>
      </c>
      <c r="D18" s="25">
        <v>125.02</v>
      </c>
      <c r="E18" s="26">
        <f>3761.3+744.7</f>
        <v>4506</v>
      </c>
      <c r="F18" s="26">
        <f>3702.92+744.7</f>
        <v>4447.62</v>
      </c>
      <c r="G18" s="26">
        <f>+F18</f>
        <v>4447.62</v>
      </c>
      <c r="H18" s="26">
        <f>+D18+E18-F18</f>
        <v>183.40000000000055</v>
      </c>
      <c r="I18" s="27" t="s">
        <v>17</v>
      </c>
    </row>
    <row r="19" spans="3:9" ht="13.5" hidden="1" thickBot="1">
      <c r="C19" s="11" t="s">
        <v>38</v>
      </c>
      <c r="D19" s="16"/>
      <c r="E19" s="13"/>
      <c r="F19" s="13"/>
      <c r="G19" s="26">
        <f>+F19</f>
        <v>0</v>
      </c>
      <c r="H19" s="26">
        <f>+D19+E19-F19</f>
        <v>0</v>
      </c>
      <c r="I19" s="12"/>
    </row>
    <row r="20" spans="3:9" ht="13.5" thickBot="1">
      <c r="C20" s="23" t="s">
        <v>18</v>
      </c>
      <c r="D20" s="28"/>
      <c r="E20" s="13">
        <f>2373.22+475.1</f>
        <v>2848.3199999999997</v>
      </c>
      <c r="F20" s="13">
        <f>2373.22+475.1</f>
        <v>2848.3199999999997</v>
      </c>
      <c r="G20" s="26">
        <f>181.6*1000*0.05</f>
        <v>9080</v>
      </c>
      <c r="H20" s="26">
        <f>+D20+E20-F20</f>
        <v>0</v>
      </c>
      <c r="I20" s="29"/>
    </row>
    <row r="21" spans="3:9" ht="45.75" hidden="1" thickBot="1">
      <c r="C21" s="11" t="s">
        <v>19</v>
      </c>
      <c r="D21" s="16"/>
      <c r="E21" s="13"/>
      <c r="F21" s="13"/>
      <c r="G21" s="26">
        <f>+F21</f>
        <v>0</v>
      </c>
      <c r="H21" s="26">
        <f>+D21+E21-F21</f>
        <v>0</v>
      </c>
      <c r="I21" s="29" t="s">
        <v>20</v>
      </c>
    </row>
    <row r="22" spans="3:9" ht="18.75" customHeight="1" thickBot="1">
      <c r="C22" s="11" t="s">
        <v>21</v>
      </c>
      <c r="D22" s="16">
        <v>63.34</v>
      </c>
      <c r="E22" s="13">
        <f>1902.32+376.6</f>
        <v>2278.92</v>
      </c>
      <c r="F22" s="13">
        <f>1872.91+376.6</f>
        <v>2249.51</v>
      </c>
      <c r="G22" s="26">
        <f>+F22</f>
        <v>2249.51</v>
      </c>
      <c r="H22" s="26">
        <f>+D22+E22-F22</f>
        <v>92.75</v>
      </c>
      <c r="I22" s="30" t="s">
        <v>22</v>
      </c>
    </row>
    <row r="23" spans="3:9" ht="26.25" customHeight="1" hidden="1" thickBot="1">
      <c r="C23" s="11" t="s">
        <v>23</v>
      </c>
      <c r="D23" s="12"/>
      <c r="E23" s="15"/>
      <c r="F23" s="15"/>
      <c r="G23" s="15"/>
      <c r="H23" s="15"/>
      <c r="I23" s="29" t="s">
        <v>24</v>
      </c>
    </row>
    <row r="24" spans="3:9" ht="37.5" customHeight="1" hidden="1" thickBot="1">
      <c r="C24" s="11" t="s">
        <v>39</v>
      </c>
      <c r="D24" s="12"/>
      <c r="E24" s="15">
        <v>0</v>
      </c>
      <c r="F24" s="15">
        <v>0</v>
      </c>
      <c r="G24" s="15"/>
      <c r="H24" s="15"/>
      <c r="I24" s="29"/>
    </row>
    <row r="25" spans="3:9" ht="24.75" customHeight="1" hidden="1" thickBot="1">
      <c r="C25" s="11" t="s">
        <v>25</v>
      </c>
      <c r="D25" s="12"/>
      <c r="E25" s="15"/>
      <c r="F25" s="15"/>
      <c r="G25" s="15"/>
      <c r="H25" s="15"/>
      <c r="I25" s="29" t="s">
        <v>26</v>
      </c>
    </row>
    <row r="26" spans="3:9" s="31" customFormat="1" ht="17.25" customHeight="1" thickBot="1">
      <c r="C26" s="11" t="s">
        <v>13</v>
      </c>
      <c r="D26" s="21">
        <f>SUM(D18:D25)</f>
        <v>188.36</v>
      </c>
      <c r="E26" s="21">
        <f>SUM(E18:E25)</f>
        <v>9633.24</v>
      </c>
      <c r="F26" s="21">
        <f>SUM(F18:F25)</f>
        <v>9545.45</v>
      </c>
      <c r="G26" s="21">
        <f>SUM(G18:G25)</f>
        <v>15777.13</v>
      </c>
      <c r="H26" s="21">
        <f>SUM(H18:H25)</f>
        <v>276.15000000000055</v>
      </c>
      <c r="I26" s="12"/>
    </row>
    <row r="27" spans="3:9" ht="12.75" customHeight="1" hidden="1">
      <c r="C27" s="32"/>
      <c r="D27" s="32"/>
      <c r="E27" s="32"/>
      <c r="F27" s="32"/>
      <c r="G27" s="32"/>
      <c r="H27" s="32"/>
      <c r="I27" s="32"/>
    </row>
    <row r="28" spans="3:9" ht="12.75" customHeight="1" hidden="1">
      <c r="C28" s="32"/>
      <c r="D28" s="32"/>
      <c r="E28" s="33"/>
      <c r="F28" s="32"/>
      <c r="G28" s="32"/>
      <c r="H28" s="32"/>
      <c r="I28" s="32"/>
    </row>
    <row r="29" spans="3:9" ht="12.75" customHeight="1" hidden="1">
      <c r="C29" s="32"/>
      <c r="D29" s="32"/>
      <c r="E29" s="32"/>
      <c r="F29" s="32"/>
      <c r="G29" s="32"/>
      <c r="H29" s="32"/>
      <c r="I29" s="32"/>
    </row>
    <row r="30" spans="3:9" ht="12.75" customHeight="1" hidden="1">
      <c r="C30" s="32"/>
      <c r="D30" s="32"/>
      <c r="E30" s="32"/>
      <c r="F30" s="32"/>
      <c r="G30" s="32"/>
      <c r="H30" s="32"/>
      <c r="I30" s="32"/>
    </row>
    <row r="31" spans="3:9" ht="12.75" customHeight="1" hidden="1">
      <c r="C31" s="32"/>
      <c r="D31" s="32"/>
      <c r="E31" s="32"/>
      <c r="F31" s="32"/>
      <c r="G31" s="32"/>
      <c r="H31" s="32"/>
      <c r="I31" s="32"/>
    </row>
    <row r="32" spans="3:9" ht="12.75" customHeight="1" hidden="1">
      <c r="C32" s="32"/>
      <c r="D32" s="32"/>
      <c r="E32" s="32"/>
      <c r="F32" s="32"/>
      <c r="G32" s="32"/>
      <c r="H32" s="32"/>
      <c r="I32" s="32"/>
    </row>
    <row r="33" spans="3:9" ht="12.75" customHeight="1" hidden="1">
      <c r="C33" s="32"/>
      <c r="D33" s="32"/>
      <c r="E33" s="32"/>
      <c r="F33" s="32"/>
      <c r="G33" s="32"/>
      <c r="H33" s="32"/>
      <c r="I33" s="32"/>
    </row>
    <row r="34" spans="3:9" ht="12.75" customHeight="1" hidden="1">
      <c r="C34" s="32"/>
      <c r="D34" s="32"/>
      <c r="E34" s="32"/>
      <c r="F34" s="32"/>
      <c r="G34" s="32"/>
      <c r="H34" s="32"/>
      <c r="I34" s="32"/>
    </row>
    <row r="35" spans="3:9" ht="21" customHeight="1">
      <c r="C35" s="34" t="s">
        <v>40</v>
      </c>
      <c r="D35" s="34"/>
      <c r="E35" s="34"/>
      <c r="F35" s="34"/>
      <c r="G35" s="34"/>
      <c r="H35" s="35">
        <f>+H15+H26</f>
        <v>909.5099999999999</v>
      </c>
      <c r="I35" s="32"/>
    </row>
    <row r="36" spans="3:9" ht="15.75">
      <c r="C36" s="65" t="s">
        <v>41</v>
      </c>
      <c r="D36"/>
      <c r="E36"/>
      <c r="F36"/>
      <c r="G36"/>
      <c r="H36"/>
      <c r="I36" s="66">
        <f>+G20-E20+H35</f>
        <v>7141.1900000000005</v>
      </c>
    </row>
  </sheetData>
  <sheetProtection/>
  <mergeCells count="8">
    <mergeCell ref="I11:I12"/>
    <mergeCell ref="I13:I14"/>
    <mergeCell ref="C16:I16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5.75390625" style="0" customWidth="1"/>
    <col min="4" max="4" width="19.00390625" style="0" customWidth="1"/>
    <col min="5" max="5" width="20.625" style="0" customWidth="1"/>
    <col min="6" max="6" width="19.375" style="0" customWidth="1"/>
    <col min="7" max="7" width="18.875" style="0" customWidth="1"/>
  </cols>
  <sheetData>
    <row r="1" spans="1:7" ht="30.75" customHeight="1">
      <c r="A1" s="59" t="s">
        <v>42</v>
      </c>
      <c r="B1" s="60"/>
      <c r="C1" s="60"/>
      <c r="D1" s="60"/>
      <c r="E1" s="60"/>
      <c r="F1" s="60"/>
      <c r="G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7" ht="13.5" thickBot="1">
      <c r="A3" s="67"/>
      <c r="B3" s="68"/>
      <c r="C3" s="63"/>
      <c r="D3" s="68"/>
      <c r="E3" s="68"/>
      <c r="F3" s="69" t="s">
        <v>43</v>
      </c>
      <c r="G3" s="70"/>
    </row>
    <row r="4" spans="1:7" ht="12.75">
      <c r="A4" s="71" t="s">
        <v>44</v>
      </c>
      <c r="B4" s="72" t="s">
        <v>45</v>
      </c>
      <c r="C4" s="71" t="s">
        <v>46</v>
      </c>
      <c r="D4" s="72" t="s">
        <v>47</v>
      </c>
      <c r="E4" s="73" t="s">
        <v>48</v>
      </c>
      <c r="F4" s="73"/>
      <c r="G4" s="74"/>
    </row>
    <row r="5" spans="1:7" ht="12.75">
      <c r="A5" s="71" t="s">
        <v>49</v>
      </c>
      <c r="B5" s="72"/>
      <c r="C5" s="47"/>
      <c r="D5" s="72" t="s">
        <v>50</v>
      </c>
      <c r="E5" s="72" t="s">
        <v>51</v>
      </c>
      <c r="F5" s="72" t="s">
        <v>52</v>
      </c>
      <c r="G5" s="72" t="s">
        <v>53</v>
      </c>
    </row>
    <row r="6" spans="1:7" ht="12.75">
      <c r="A6" s="71"/>
      <c r="B6" s="72"/>
      <c r="C6" s="47"/>
      <c r="D6" s="72" t="s">
        <v>54</v>
      </c>
      <c r="E6" s="72"/>
      <c r="F6" s="72" t="s">
        <v>55</v>
      </c>
      <c r="G6" s="72" t="s">
        <v>56</v>
      </c>
    </row>
    <row r="7" spans="1:7" ht="12.75">
      <c r="A7" s="71"/>
      <c r="B7" s="72"/>
      <c r="C7" s="47"/>
      <c r="D7" s="72"/>
      <c r="E7" s="75"/>
      <c r="F7" s="75"/>
      <c r="G7" s="72" t="s">
        <v>57</v>
      </c>
    </row>
    <row r="8" spans="1:7" ht="13.5" thickBot="1">
      <c r="A8" s="76"/>
      <c r="B8" s="77"/>
      <c r="C8" s="64"/>
      <c r="D8" s="77"/>
      <c r="E8" s="77"/>
      <c r="F8" s="77"/>
      <c r="G8" s="77"/>
    </row>
    <row r="9" spans="1:7" ht="12.75">
      <c r="A9" s="68"/>
      <c r="B9" s="78"/>
      <c r="C9" s="79"/>
      <c r="D9" s="79"/>
      <c r="E9" s="68"/>
      <c r="F9" s="78"/>
      <c r="G9" s="78"/>
    </row>
    <row r="10" spans="1:7" ht="12.75">
      <c r="A10" s="72">
        <v>1</v>
      </c>
      <c r="B10" s="80" t="s">
        <v>58</v>
      </c>
      <c r="C10" s="71" t="s">
        <v>59</v>
      </c>
      <c r="D10" s="71" t="s">
        <v>60</v>
      </c>
      <c r="E10" s="81">
        <v>179.802</v>
      </c>
      <c r="F10" s="82">
        <f>E10*0.05</f>
        <v>8.9901</v>
      </c>
      <c r="G10" s="82">
        <f>+E10-F10</f>
        <v>170.81189999999998</v>
      </c>
    </row>
    <row r="11" spans="1:7" ht="12.75">
      <c r="A11" s="72"/>
      <c r="B11" s="80"/>
      <c r="C11" s="71" t="s">
        <v>61</v>
      </c>
      <c r="D11" s="71"/>
      <c r="E11" s="81">
        <v>1.798</v>
      </c>
      <c r="F11" s="82">
        <f>E11*0.05</f>
        <v>0.08990000000000001</v>
      </c>
      <c r="G11" s="82">
        <f>+E11-F11</f>
        <v>1.7081</v>
      </c>
    </row>
    <row r="12" spans="1:7" ht="12.75">
      <c r="A12" s="72"/>
      <c r="B12" s="80"/>
      <c r="C12" s="71"/>
      <c r="D12" s="71"/>
      <c r="E12" s="83"/>
      <c r="F12" s="84"/>
      <c r="G12" s="82"/>
    </row>
    <row r="13" spans="1:7" ht="12.75">
      <c r="A13" s="72"/>
      <c r="B13" s="80"/>
      <c r="C13" s="85" t="s">
        <v>62</v>
      </c>
      <c r="D13" s="85"/>
      <c r="E13" s="86">
        <f>SUM(E10:E12)</f>
        <v>181.6</v>
      </c>
      <c r="F13" s="87">
        <f>+F10+F11</f>
        <v>9.08</v>
      </c>
      <c r="G13" s="86">
        <f>+E13-F13</f>
        <v>172.51999999999998</v>
      </c>
    </row>
    <row r="14" spans="1:7" ht="13.5" thickBot="1">
      <c r="A14" s="84"/>
      <c r="B14" s="88"/>
      <c r="C14" s="89"/>
      <c r="D14" s="89"/>
      <c r="E14" s="90"/>
      <c r="F14" s="91"/>
      <c r="G14" s="91"/>
    </row>
    <row r="15" spans="1:7" ht="12.75">
      <c r="A15" s="68"/>
      <c r="B15" s="78"/>
      <c r="C15" s="92"/>
      <c r="D15" s="93"/>
      <c r="E15" s="94"/>
      <c r="F15" s="95"/>
      <c r="G15" s="95"/>
    </row>
    <row r="16" spans="1:7" ht="12.75">
      <c r="A16" s="75"/>
      <c r="B16" s="96" t="s">
        <v>13</v>
      </c>
      <c r="C16" s="97"/>
      <c r="D16" s="71"/>
      <c r="E16" s="98">
        <f>E13</f>
        <v>181.6</v>
      </c>
      <c r="F16" s="99">
        <f>+F13</f>
        <v>9.08</v>
      </c>
      <c r="G16" s="100">
        <f>+E16-F16</f>
        <v>172.51999999999998</v>
      </c>
    </row>
    <row r="17" spans="1:7" ht="13.5" thickBot="1">
      <c r="A17" s="77"/>
      <c r="B17" s="101"/>
      <c r="C17" s="102"/>
      <c r="D17" s="89"/>
      <c r="E17" s="90"/>
      <c r="F17" s="103"/>
      <c r="G17" s="103"/>
    </row>
    <row r="20" spans="1:7" ht="57.75" customHeight="1">
      <c r="A20" s="38" t="s">
        <v>27</v>
      </c>
      <c r="B20" s="38" t="s">
        <v>63</v>
      </c>
      <c r="C20" s="38" t="s">
        <v>64</v>
      </c>
      <c r="D20" s="38" t="s">
        <v>65</v>
      </c>
      <c r="E20" s="39" t="s">
        <v>29</v>
      </c>
      <c r="F20" s="38" t="s">
        <v>28</v>
      </c>
      <c r="G20" s="40"/>
    </row>
    <row r="21" spans="1:7" ht="15">
      <c r="A21" s="41">
        <v>1</v>
      </c>
      <c r="B21" s="42">
        <v>0</v>
      </c>
      <c r="C21" s="42">
        <v>2848.32</v>
      </c>
      <c r="D21" s="42">
        <v>2848.32</v>
      </c>
      <c r="E21" s="42">
        <v>2400</v>
      </c>
      <c r="F21" s="42">
        <f>+B21+C21-D21</f>
        <v>0</v>
      </c>
      <c r="G21" s="43"/>
    </row>
    <row r="24" spans="1:5" ht="60">
      <c r="A24" s="38" t="s">
        <v>27</v>
      </c>
      <c r="B24" s="38" t="s">
        <v>66</v>
      </c>
      <c r="C24" s="38" t="s">
        <v>67</v>
      </c>
      <c r="D24" s="38" t="s">
        <v>31</v>
      </c>
      <c r="E24" s="38" t="s">
        <v>30</v>
      </c>
    </row>
    <row r="25" spans="1:5" ht="15">
      <c r="A25" s="44">
        <v>1</v>
      </c>
      <c r="B25" s="45">
        <v>4400</v>
      </c>
      <c r="C25" s="45">
        <f>+D21+E21</f>
        <v>5248.32</v>
      </c>
      <c r="D25" s="45">
        <v>9080</v>
      </c>
      <c r="E25" s="45">
        <f>+B25+C25-D25</f>
        <v>568.3199999999997</v>
      </c>
    </row>
    <row r="26" spans="1:5" ht="12.75">
      <c r="A26" s="36"/>
      <c r="B26" s="36"/>
      <c r="C26" s="46"/>
      <c r="D26" s="46"/>
      <c r="E26" s="47"/>
    </row>
  </sheetData>
  <sheetProtection/>
  <mergeCells count="3">
    <mergeCell ref="A1:G2"/>
    <mergeCell ref="F3:G3"/>
    <mergeCell ref="C15:C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2011-03-25T07:10:08Z</dcterms:created>
  <dcterms:modified xsi:type="dcterms:W3CDTF">2012-04-27T12:46:55Z</dcterms:modified>
  <cp:category/>
  <cp:version/>
  <cp:contentType/>
  <cp:contentStatus/>
</cp:coreProperties>
</file>