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<sst xmlns="http://schemas.openxmlformats.org/spreadsheetml/2006/main" count="66" uniqueCount="59">
  <si>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</si>
  <si>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</si>
  <si>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</si>
  <si>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5/2 по ул. Кленовая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</si>
  <si>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</si>
  <si>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</si>
  <si>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</si>
  <si>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</si>
  <si>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</si>
  <si>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</si>
  <si>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</si>
  <si>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</si>
  <si>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</si>
  <si>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</si>
  <si>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</si>
  <si>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</si>
  <si>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</si>
  <si>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</si>
  <si>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</si>
  <si>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</si>
  <si>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</si>
  <si>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</si>
  <si>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Н/2009-77 от 01.04.2009г.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</si>
  <si>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</si>
  <si>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</si>
  <si>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</si>
  <si>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</si>
  <si>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</si>
  <si>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</si>
  <si>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</si>
  <si>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</si>
  <si>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</si>
  <si>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</si>
  <si>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</si>
  <si>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</si>
  <si>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</si>
  <si>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</si>
  <si>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</si>
  <si>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</si>
  <si>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</si>
  <si>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 ремонту будет приведен в следующей квитанции</t>
  </si>
  <si>
    <t>ОТЧЕТ</t>
  </si>
  <si>
    <t>по выполнению плана текущего ремонта жилого дома</t>
  </si>
  <si>
    <t>№ 5/2 по ул. Кленовая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</si>
  <si>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</si>
  <si>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</si>
  <si>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</si>
  <si>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</si>
  <si>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</si>
  <si>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</si>
  <si>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</si>
  <si>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</si>
  <si>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</si>
  <si>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40.92</t>
    </r>
    <r>
      <rPr>
        <sz val="10"/>
        <rFont val="Arial Cyr"/>
        <family val="0"/>
      </rPr>
      <t xml:space="preserve"> тыс.рублей, в том числе:</t>
    </r>
  </si>
  <si>
    <t>ремонт системы ЦО, замена задвижек, кранов на ЦО, ХВС, ГВС - 17.06 т.р.</t>
  </si>
  <si>
    <t>замер сопротивления изоляции - 16.74 т.р.</t>
  </si>
  <si>
    <t>замена ламп, светильников - 2.18 т.р.</t>
  </si>
  <si>
    <t>пожарная декларация - 1.95 т.р.</t>
  </si>
  <si>
    <t>прочее - 2.99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</si>
</sst>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4" fontId="3" fillId="0" borderId="16" xfId="0" applyNumberFormat="1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13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13" fillId="33" borderId="17" xfId="0" applyFont="1" applyFill="1" applyBorder="1" applyAlignment="1">
      <alignment horizontal="center" vertical="top"/>
    </xf>
    <xf numFmtId="0" fontId="14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0" borderId="0" xfId="0" applyFont="1" applyAlignment="1">
      <alignment/>
    </xf>
    <xf numFmtId="0" fontId="34" fillId="0" borderId="0" xfId="52">
      <alignment/>
      <protection/>
    </xf>
    <xf numFmtId="0" fontId="34" fillId="0" borderId="18" xfId="52" applyBorder="1" applyAlignment="1">
      <alignment horizontal="center" vertical="center" wrapText="1"/>
      <protection/>
    </xf>
    <xf numFmtId="0" fontId="34" fillId="0" borderId="18" xfId="52" applyFont="1" applyBorder="1" applyAlignment="1">
      <alignment horizontal="center" vertical="center" wrapText="1"/>
      <protection/>
    </xf>
    <xf numFmtId="0" fontId="42" fillId="0" borderId="18" xfId="52" applyFont="1" applyBorder="1" applyAlignment="1">
      <alignment horizontal="center" vertical="center"/>
      <protection/>
    </xf>
    <xf numFmtId="0" fontId="33" fillId="0" borderId="0" xfId="52" applyFont="1">
      <alignment/>
      <protection/>
    </xf>
    <xf numFmtId="0" fontId="34" fillId="0" borderId="0" xfId="52" applyBorder="1">
      <alignment/>
      <protection/>
    </xf>
    <xf numFmtId="0" fontId="10" fillId="33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4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1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3.125" style="34" customWidth="1"/>
    <col min="4" max="4" width="13.625" style="34" customWidth="1"/>
    <col min="5" max="5" width="11.375" style="34" customWidth="1"/>
    <col min="6" max="6" width="14.125" style="34" customWidth="1"/>
    <col min="7" max="7" width="12.125" style="34" customWidth="1"/>
    <col min="8" max="8" width="12.625" style="34" customWidth="1"/>
    <col min="9" max="9" width="22.75390625" style="34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51" t="s">
        <v>1</v>
      </c>
      <c r="D5" s="51"/>
      <c r="E5" s="51"/>
      <c r="F5" s="51"/>
      <c r="G5" s="51"/>
      <c r="H5" s="51"/>
      <c r="I5" s="51"/>
    </row>
    <row r="6" spans="3:9" ht="12.75">
      <c r="C6" s="52" t="s">
        <v>2</v>
      </c>
      <c r="D6" s="52"/>
      <c r="E6" s="52"/>
      <c r="F6" s="52"/>
      <c r="G6" s="52"/>
      <c r="H6" s="52"/>
      <c r="I6" s="52"/>
    </row>
    <row r="7" spans="3:9" ht="13.5" thickBot="1">
      <c r="C7" s="52" t="s">
        <v>3</v>
      </c>
      <c r="D7" s="52"/>
      <c r="E7" s="52"/>
      <c r="F7" s="52"/>
      <c r="G7" s="52"/>
      <c r="H7" s="52"/>
      <c r="I7" s="52"/>
    </row>
    <row r="8" spans="3:9" ht="6" customHeight="1" hidden="1" thickBot="1">
      <c r="C8" s="53"/>
      <c r="D8" s="53"/>
      <c r="E8" s="53"/>
      <c r="F8" s="53"/>
      <c r="G8" s="53"/>
      <c r="H8" s="53"/>
      <c r="I8" s="53"/>
    </row>
    <row r="9" spans="3:9" ht="50.25" customHeight="1" thickBot="1">
      <c r="C9" s="8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9" t="s">
        <v>10</v>
      </c>
    </row>
    <row r="10" spans="3:9" ht="12" customHeight="1" thickBot="1">
      <c r="C10" s="54" t="s">
        <v>11</v>
      </c>
      <c r="D10" s="55"/>
      <c r="E10" s="55"/>
      <c r="F10" s="55"/>
      <c r="G10" s="55"/>
      <c r="H10" s="55"/>
      <c r="I10" s="56"/>
    </row>
    <row r="11" spans="3:9" ht="13.5" customHeight="1" thickBot="1">
      <c r="C11" s="11" t="s">
        <v>12</v>
      </c>
      <c r="D11" s="12">
        <v>9009.119999999995</v>
      </c>
      <c r="E11" s="13">
        <f>337073.12+105155.49</f>
        <v>442228.61</v>
      </c>
      <c r="F11" s="13">
        <v>424576.87</v>
      </c>
      <c r="G11" s="13">
        <f>+F11</f>
        <v>424576.87</v>
      </c>
      <c r="H11" s="13">
        <f>+D11+E11-F11</f>
        <v>26660.859999999986</v>
      </c>
      <c r="I11" s="41" t="s">
        <v>13</v>
      </c>
    </row>
    <row r="12" spans="3:9" ht="13.5" customHeight="1" thickBot="1">
      <c r="C12" s="11" t="s">
        <v>14</v>
      </c>
      <c r="D12" s="12">
        <v>4143.300000000003</v>
      </c>
      <c r="E12" s="14">
        <f>133149.19-8722.48</f>
        <v>124426.71</v>
      </c>
      <c r="F12" s="14">
        <v>123350.81</v>
      </c>
      <c r="G12" s="13">
        <f>+F12</f>
        <v>123350.81</v>
      </c>
      <c r="H12" s="13">
        <f>+D12+E12-F12</f>
        <v>5219.200000000012</v>
      </c>
      <c r="I12" s="46"/>
    </row>
    <row r="13" spans="3:9" ht="13.5" customHeight="1" thickBot="1">
      <c r="C13" s="11" t="s">
        <v>15</v>
      </c>
      <c r="D13" s="12">
        <v>1307.5800000000017</v>
      </c>
      <c r="E13" s="14">
        <f>51700.52-1955.56</f>
        <v>49744.96</v>
      </c>
      <c r="F13" s="14">
        <v>48458.42</v>
      </c>
      <c r="G13" s="13">
        <f>+F13</f>
        <v>48458.42</v>
      </c>
      <c r="H13" s="13">
        <f>+D13+E13-F13</f>
        <v>2594.1200000000026</v>
      </c>
      <c r="I13" s="41" t="s">
        <v>16</v>
      </c>
    </row>
    <row r="14" spans="3:9" ht="13.5" customHeight="1" thickBot="1">
      <c r="C14" s="11" t="s">
        <v>17</v>
      </c>
      <c r="D14" s="12">
        <v>723.6699999999983</v>
      </c>
      <c r="E14" s="14">
        <f>17286.7-653.87+10988.51-723.92</f>
        <v>26897.420000000006</v>
      </c>
      <c r="F14" s="14">
        <f>10111.93+16202.64</f>
        <v>26314.57</v>
      </c>
      <c r="G14" s="13">
        <f>+F14</f>
        <v>26314.57</v>
      </c>
      <c r="H14" s="13">
        <f>+D14+E14-F14</f>
        <v>1306.520000000004</v>
      </c>
      <c r="I14" s="42"/>
    </row>
    <row r="15" spans="3:9" ht="13.5" thickBot="1">
      <c r="C15" s="11" t="s">
        <v>18</v>
      </c>
      <c r="D15" s="15">
        <f>SUM(D11:D14)</f>
        <v>15183.669999999998</v>
      </c>
      <c r="E15" s="15">
        <f>SUM(E11:E14)</f>
        <v>643297.7</v>
      </c>
      <c r="F15" s="15">
        <f>SUM(F11:F14)</f>
        <v>622700.6699999999</v>
      </c>
      <c r="G15" s="15">
        <f>SUM(G11:G14)</f>
        <v>622700.6699999999</v>
      </c>
      <c r="H15" s="16">
        <f>SUM(H11:H14)</f>
        <v>35780.700000000004</v>
      </c>
      <c r="I15" s="17"/>
    </row>
    <row r="16" spans="3:9" ht="13.5" customHeight="1" thickBot="1">
      <c r="C16" s="43" t="s">
        <v>19</v>
      </c>
      <c r="D16" s="43"/>
      <c r="E16" s="43"/>
      <c r="F16" s="43"/>
      <c r="G16" s="43"/>
      <c r="H16" s="43"/>
      <c r="I16" s="44"/>
    </row>
    <row r="17" spans="3:9" ht="49.5" customHeight="1" thickBot="1">
      <c r="C17" s="18" t="s">
        <v>4</v>
      </c>
      <c r="D17" s="9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9" t="s">
        <v>20</v>
      </c>
    </row>
    <row r="18" spans="3:9" ht="17.25" customHeight="1" thickBot="1">
      <c r="C18" s="8" t="s">
        <v>21</v>
      </c>
      <c r="D18" s="20">
        <v>6178.029999999999</v>
      </c>
      <c r="E18" s="21">
        <v>163463.04</v>
      </c>
      <c r="F18" s="21">
        <v>161012.15</v>
      </c>
      <c r="G18" s="21">
        <f>+F18</f>
        <v>161012.15</v>
      </c>
      <c r="H18" s="21">
        <f>+D18+E18-F18</f>
        <v>8628.920000000013</v>
      </c>
      <c r="I18" s="45" t="s">
        <v>22</v>
      </c>
    </row>
    <row r="19" spans="3:9" ht="16.5" customHeight="1" thickBot="1">
      <c r="C19" s="11" t="s">
        <v>23</v>
      </c>
      <c r="D19" s="12">
        <v>2458.5999999999985</v>
      </c>
      <c r="E19" s="13">
        <v>59428.68</v>
      </c>
      <c r="F19" s="13">
        <v>58750.14</v>
      </c>
      <c r="G19" s="22">
        <v>40922.9</v>
      </c>
      <c r="H19" s="21">
        <f aca="true" t="shared" si="0" ref="H19:H25">+D19+E19-F19</f>
        <v>3137.1399999999994</v>
      </c>
      <c r="I19" s="46"/>
    </row>
    <row r="20" spans="3:9" ht="13.5" hidden="1" thickBot="1">
      <c r="C20" s="18" t="s">
        <v>24</v>
      </c>
      <c r="D20" s="23">
        <v>0</v>
      </c>
      <c r="E20" s="13"/>
      <c r="F20" s="13"/>
      <c r="G20" s="21">
        <f aca="true" t="shared" si="1" ref="G20:G25">+F20</f>
        <v>0</v>
      </c>
      <c r="H20" s="21">
        <f t="shared" si="0"/>
        <v>0</v>
      </c>
      <c r="I20" s="24"/>
    </row>
    <row r="21" spans="3:9" ht="45.75" hidden="1" thickBot="1">
      <c r="C21" s="11" t="s">
        <v>25</v>
      </c>
      <c r="D21" s="12">
        <v>0</v>
      </c>
      <c r="E21" s="13"/>
      <c r="F21" s="13"/>
      <c r="G21" s="21">
        <f t="shared" si="1"/>
        <v>0</v>
      </c>
      <c r="H21" s="21">
        <f t="shared" si="0"/>
        <v>0</v>
      </c>
      <c r="I21" s="25" t="s">
        <v>26</v>
      </c>
    </row>
    <row r="22" spans="3:9" ht="13.5" thickBot="1">
      <c r="C22" s="11" t="s">
        <v>27</v>
      </c>
      <c r="D22" s="12">
        <v>1008.6499999999978</v>
      </c>
      <c r="E22" s="13">
        <v>41835.36</v>
      </c>
      <c r="F22" s="13">
        <v>40635.65</v>
      </c>
      <c r="G22" s="21">
        <f t="shared" si="1"/>
        <v>40635.65</v>
      </c>
      <c r="H22" s="21">
        <f t="shared" si="0"/>
        <v>2208.3599999999933</v>
      </c>
      <c r="I22" s="25" t="s">
        <v>28</v>
      </c>
    </row>
    <row r="23" spans="3:9" ht="26.25" customHeight="1" thickBot="1">
      <c r="C23" s="11" t="s">
        <v>29</v>
      </c>
      <c r="D23" s="12">
        <v>57.31000000000017</v>
      </c>
      <c r="E23" s="14">
        <v>1524</v>
      </c>
      <c r="F23" s="14">
        <v>1500.86</v>
      </c>
      <c r="G23" s="21">
        <f t="shared" si="1"/>
        <v>1500.86</v>
      </c>
      <c r="H23" s="21">
        <f t="shared" si="0"/>
        <v>80.45000000000027</v>
      </c>
      <c r="I23" s="25" t="s">
        <v>30</v>
      </c>
    </row>
    <row r="24" spans="3:9" ht="25.5" customHeight="1" thickBot="1">
      <c r="C24" s="18" t="s">
        <v>31</v>
      </c>
      <c r="D24" s="12">
        <v>0</v>
      </c>
      <c r="E24" s="14">
        <f>24684.71-628.59</f>
        <v>24056.12</v>
      </c>
      <c r="F24" s="14">
        <v>22766.13</v>
      </c>
      <c r="G24" s="21">
        <f t="shared" si="1"/>
        <v>22766.13</v>
      </c>
      <c r="H24" s="21">
        <f t="shared" si="0"/>
        <v>1289.989999999998</v>
      </c>
      <c r="I24" s="25"/>
    </row>
    <row r="25" spans="3:9" ht="16.5" customHeight="1" thickBot="1">
      <c r="C25" s="11" t="s">
        <v>32</v>
      </c>
      <c r="D25" s="12">
        <v>263.619999999999</v>
      </c>
      <c r="E25" s="14">
        <v>6372.12</v>
      </c>
      <c r="F25" s="14">
        <v>6299.36</v>
      </c>
      <c r="G25" s="21">
        <f t="shared" si="1"/>
        <v>6299.36</v>
      </c>
      <c r="H25" s="21">
        <f t="shared" si="0"/>
        <v>336.3799999999992</v>
      </c>
      <c r="I25" s="25" t="s">
        <v>33</v>
      </c>
    </row>
    <row r="26" spans="3:9" s="26" customFormat="1" ht="17.25" customHeight="1" thickBot="1">
      <c r="C26" s="11" t="s">
        <v>18</v>
      </c>
      <c r="D26" s="15">
        <f>SUM(D18:D25)</f>
        <v>9966.209999999994</v>
      </c>
      <c r="E26" s="15">
        <f>SUM(E18:E25)</f>
        <v>296679.32</v>
      </c>
      <c r="F26" s="15">
        <f>SUM(F18:F25)</f>
        <v>290964.2899999999</v>
      </c>
      <c r="G26" s="15">
        <f>SUM(G18:G25)</f>
        <v>273137.04999999993</v>
      </c>
      <c r="H26" s="15">
        <f>SUM(H18:H25)</f>
        <v>15681.240000000003</v>
      </c>
      <c r="I26" s="24"/>
    </row>
    <row r="27" spans="3:9" ht="13.5" customHeight="1" thickBot="1">
      <c r="C27" s="47" t="s">
        <v>34</v>
      </c>
      <c r="D27" s="47"/>
      <c r="E27" s="47"/>
      <c r="F27" s="47"/>
      <c r="G27" s="47"/>
      <c r="H27" s="47"/>
      <c r="I27" s="47"/>
    </row>
    <row r="28" spans="3:9" ht="26.25" customHeight="1" thickBot="1">
      <c r="C28" s="27" t="s">
        <v>35</v>
      </c>
      <c r="D28" s="48" t="s">
        <v>36</v>
      </c>
      <c r="E28" s="49"/>
      <c r="F28" s="49"/>
      <c r="G28" s="49"/>
      <c r="H28" s="50"/>
      <c r="I28" s="28" t="s">
        <v>37</v>
      </c>
    </row>
    <row r="29" spans="3:9" ht="15" customHeight="1">
      <c r="C29" s="29" t="s">
        <v>38</v>
      </c>
      <c r="D29" s="29"/>
      <c r="E29" s="29"/>
      <c r="F29" s="29"/>
      <c r="G29" s="29"/>
      <c r="H29" s="30">
        <f>+H15+H26+H28</f>
        <v>51461.94000000001</v>
      </c>
      <c r="I29" s="31"/>
    </row>
    <row r="30" spans="3:9" ht="15">
      <c r="C30" s="32" t="s">
        <v>39</v>
      </c>
      <c r="D30" s="32"/>
      <c r="E30" s="31"/>
      <c r="F30" s="31"/>
      <c r="G30" s="31"/>
      <c r="H30" s="31"/>
      <c r="I30" s="31"/>
    </row>
    <row r="31" spans="3:9" ht="12.75" customHeight="1">
      <c r="C31" s="33" t="s">
        <v>40</v>
      </c>
      <c r="D31" s="31"/>
      <c r="E31" s="31"/>
      <c r="F31" s="31"/>
      <c r="G31" s="31"/>
      <c r="H31" s="31"/>
      <c r="I31" s="31"/>
    </row>
  </sheetData>
  <sheetProtection/>
  <mergeCells count="11">
    <mergeCell ref="C5:I5"/>
    <mergeCell ref="C6:I6"/>
    <mergeCell ref="C7:I7"/>
    <mergeCell ref="C8:I8"/>
    <mergeCell ref="C10:I10"/>
    <mergeCell ref="I11:I12"/>
    <mergeCell ref="I13:I14"/>
    <mergeCell ref="C16:I16"/>
    <mergeCell ref="I18:I19"/>
    <mergeCell ref="C27:I27"/>
    <mergeCell ref="D28:H28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5" customWidth="1"/>
    <col min="2" max="2" width="13.25390625" style="35" customWidth="1"/>
    <col min="3" max="3" width="13.875" style="35" customWidth="1"/>
    <col min="4" max="4" width="14.00390625" style="35" customWidth="1"/>
    <col min="5" max="5" width="13.875" style="35" customWidth="1"/>
    <col min="6" max="6" width="14.875" style="35" customWidth="1"/>
    <col min="7" max="7" width="15.875" style="35" customWidth="1"/>
    <col min="8" max="8" width="14.25390625" style="35" customWidth="1"/>
    <col min="9" max="16384" width="9.125" style="35" customWidth="1"/>
  </cols>
  <sheetData>
    <row r="1" spans="1:8" ht="15">
      <c r="A1" s="57" t="s">
        <v>41</v>
      </c>
      <c r="B1" s="57"/>
      <c r="C1" s="57"/>
      <c r="D1" s="57"/>
      <c r="E1" s="57"/>
      <c r="F1" s="57"/>
      <c r="G1" s="57"/>
      <c r="H1" s="57"/>
    </row>
    <row r="2" spans="1:8" ht="15">
      <c r="A2" s="57" t="s">
        <v>42</v>
      </c>
      <c r="B2" s="57"/>
      <c r="C2" s="57"/>
      <c r="D2" s="57"/>
      <c r="E2" s="57"/>
      <c r="F2" s="57"/>
      <c r="G2" s="57"/>
      <c r="H2" s="57"/>
    </row>
    <row r="3" spans="1:8" ht="15">
      <c r="A3" s="57" t="s">
        <v>43</v>
      </c>
      <c r="B3" s="57"/>
      <c r="C3" s="57"/>
      <c r="D3" s="57"/>
      <c r="E3" s="57"/>
      <c r="F3" s="57"/>
      <c r="G3" s="57"/>
      <c r="H3" s="57"/>
    </row>
    <row r="4" spans="1:8" ht="60">
      <c r="A4" s="36" t="s">
        <v>44</v>
      </c>
      <c r="B4" s="37" t="s">
        <v>45</v>
      </c>
      <c r="C4" s="37" t="s">
        <v>46</v>
      </c>
      <c r="D4" s="37" t="s">
        <v>47</v>
      </c>
      <c r="E4" s="37" t="s">
        <v>48</v>
      </c>
      <c r="F4" s="37" t="s">
        <v>49</v>
      </c>
      <c r="G4" s="37" t="s">
        <v>50</v>
      </c>
      <c r="H4" s="36" t="s">
        <v>51</v>
      </c>
    </row>
    <row r="5" spans="1:8" ht="15">
      <c r="A5" s="38" t="s">
        <v>52</v>
      </c>
      <c r="B5" s="38">
        <v>19.89</v>
      </c>
      <c r="C5" s="38">
        <v>59.43</v>
      </c>
      <c r="D5" s="38">
        <v>58.75</v>
      </c>
      <c r="E5" s="38">
        <v>2.16</v>
      </c>
      <c r="F5" s="38">
        <v>40.92</v>
      </c>
      <c r="G5" s="38">
        <v>3.14</v>
      </c>
      <c r="H5" s="38">
        <f>B5+C5+E5-F5</f>
        <v>40.55999999999999</v>
      </c>
    </row>
    <row r="7" ht="15">
      <c r="A7" s="35" t="s">
        <v>53</v>
      </c>
    </row>
    <row r="8" ht="15">
      <c r="A8" s="39" t="s">
        <v>54</v>
      </c>
    </row>
    <row r="9" ht="15">
      <c r="A9" s="35" t="s">
        <v>55</v>
      </c>
    </row>
    <row r="10" spans="1:5" ht="15">
      <c r="A10" s="35" t="s">
        <v>56</v>
      </c>
      <c r="C10" s="40"/>
      <c r="D10" s="40"/>
      <c r="E10" s="40"/>
    </row>
    <row r="11" ht="15">
      <c r="A11" s="35" t="s">
        <v>57</v>
      </c>
    </row>
    <row r="12" ht="15">
      <c r="A12" s="35" t="s">
        <v>58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2011-03-25T07:16:05Z</dcterms:created>
  <dcterms:modified xsi:type="dcterms:W3CDTF">2011-04-12T13:02:39Z</dcterms:modified>
  <cp:category/>
  <cp:version/>
  <cp:contentType/>
  <cp:contentStatus/>
</cp:coreProperties>
</file>