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<sst xmlns="http://schemas.openxmlformats.org/spreadsheetml/2006/main" count="68" uniqueCount="61">
  <si>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</si>
  <si>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</si>
  <si>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</si>
  <si>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Ларина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</si>
  <si>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</si>
  <si>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</si>
  <si>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</si>
  <si>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</si>
  <si>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</si>
  <si>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</si>
  <si>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</si>
  <si>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</si>
  <si>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</si>
  <si>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</si>
  <si>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</si>
  <si>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</si>
  <si>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</si>
  <si>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</si>
  <si>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</si>
  <si>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</si>
  <si>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</si>
  <si>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</si>
  <si>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Н/2008-28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</si>
  <si>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</si>
  <si>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</si>
  <si>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</si>
  <si>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</si>
  <si>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</si>
  <si>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</si>
  <si>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</si>
  <si>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</si>
  <si>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</si>
  <si>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</si>
  <si>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</si>
  <si>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</si>
  <si>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</si>
  <si>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</si>
  <si>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</si>
  <si>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</si>
  <si>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</si>
  <si>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 ремонту будет приведен в следующей квитанции</t>
  </si>
  <si>
    <t>ОТЧЕТ</t>
  </si>
  <si>
    <t>по выполнению плана текущего ремонта жилого дома</t>
  </si>
  <si>
    <t>№1  по ул. Ларина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</si>
  <si>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</si>
  <si>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</si>
  <si>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</si>
  <si>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</si>
  <si>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</si>
  <si>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</si>
  <si>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</si>
  <si>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</si>
  <si>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</si>
  <si>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112.52</t>
    </r>
    <r>
      <rPr>
        <sz val="10"/>
        <rFont val="Arial Cyr"/>
        <family val="0"/>
      </rPr>
      <t xml:space="preserve"> тыс.рублей, в том числе:</t>
    </r>
  </si>
  <si>
    <t>установка и окраска ограждений подъездов - 21.25 т.р.</t>
  </si>
  <si>
    <t>ремонт сиситем ЦО, ГВС, ХВС, смена крана, задвижек - 11.36 т.р.</t>
  </si>
  <si>
    <t>установка манометров - 6.14 т.р.</t>
  </si>
  <si>
    <t>содержание аварийной службы - 10.33 т.р.</t>
  </si>
  <si>
    <t>очистка кровли, козырьков от снега - 48.2 т.р.</t>
  </si>
  <si>
    <t>пожарная декларация - 4.16 т.р.</t>
  </si>
  <si>
    <t>прочее - 11.08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</si>
</sst>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31" fillId="0" borderId="0" xfId="52" applyFont="1">
      <alignment/>
      <protection/>
    </xf>
    <xf numFmtId="0" fontId="10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4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625" style="32" customWidth="1"/>
    <col min="4" max="4" width="12.875" style="32" customWidth="1"/>
    <col min="5" max="5" width="9.875" style="32" customWidth="1"/>
    <col min="6" max="6" width="11.125" style="32" customWidth="1"/>
    <col min="7" max="7" width="12.125" style="32" customWidth="1"/>
    <col min="8" max="8" width="12.75390625" style="32" customWidth="1"/>
    <col min="9" max="9" width="22.75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3.5" thickBot="1">
      <c r="C7" s="51" t="s">
        <v>3</v>
      </c>
      <c r="D7" s="51"/>
      <c r="E7" s="51"/>
      <c r="F7" s="51"/>
      <c r="G7" s="51"/>
      <c r="H7" s="51"/>
      <c r="I7" s="51"/>
    </row>
    <row r="8" spans="3:9" ht="6" customHeight="1" hidden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53" t="s">
        <v>11</v>
      </c>
      <c r="D10" s="44"/>
      <c r="E10" s="44"/>
      <c r="F10" s="44"/>
      <c r="G10" s="44"/>
      <c r="H10" s="44"/>
      <c r="I10" s="54"/>
    </row>
    <row r="11" spans="3:9" ht="13.5" customHeight="1" thickBot="1">
      <c r="C11" s="12" t="s">
        <v>12</v>
      </c>
      <c r="D11" s="13">
        <v>44984.18000000005</v>
      </c>
      <c r="E11" s="14">
        <v>560726.4</v>
      </c>
      <c r="F11" s="14">
        <v>577377.04</v>
      </c>
      <c r="G11" s="14">
        <f>+F11</f>
        <v>577377.04</v>
      </c>
      <c r="H11" s="14">
        <f>+D11+E11-F11</f>
        <v>28333.540000000037</v>
      </c>
      <c r="I11" s="42" t="s">
        <v>13</v>
      </c>
    </row>
    <row r="12" spans="3:9" ht="13.5" customHeight="1" thickBot="1">
      <c r="C12" s="12" t="s">
        <v>14</v>
      </c>
      <c r="D12" s="13">
        <v>31448.28</v>
      </c>
      <c r="E12" s="15">
        <f>278217.03-24457.44</f>
        <v>253759.59000000003</v>
      </c>
      <c r="F12" s="15">
        <v>267270.21</v>
      </c>
      <c r="G12" s="14">
        <f>+F12</f>
        <v>267270.21</v>
      </c>
      <c r="H12" s="14">
        <f>+D12+E12-F12</f>
        <v>17937.659999999974</v>
      </c>
      <c r="I12" s="45"/>
    </row>
    <row r="13" spans="3:9" ht="13.5" customHeight="1" thickBot="1">
      <c r="C13" s="12" t="s">
        <v>15</v>
      </c>
      <c r="D13" s="13">
        <v>14694.419999999998</v>
      </c>
      <c r="E13" s="15">
        <f>117341.08-5881.43</f>
        <v>111459.65</v>
      </c>
      <c r="F13" s="15">
        <v>118244.87</v>
      </c>
      <c r="G13" s="14">
        <f>+F13</f>
        <v>118244.87</v>
      </c>
      <c r="H13" s="14">
        <f>+D13+E13-F13</f>
        <v>7909.199999999997</v>
      </c>
      <c r="I13" s="42" t="s">
        <v>16</v>
      </c>
    </row>
    <row r="14" spans="3:9" ht="13.5" customHeight="1" thickBot="1">
      <c r="C14" s="12" t="s">
        <v>17</v>
      </c>
      <c r="D14" s="13">
        <v>8095.810000000005</v>
      </c>
      <c r="E14" s="15">
        <f>29052.44-2518.53+39235.75-1966.55</f>
        <v>63803.11</v>
      </c>
      <c r="F14" s="15">
        <f>39538.29+27886.76</f>
        <v>67425.05</v>
      </c>
      <c r="G14" s="14">
        <f>+F14</f>
        <v>67425.05</v>
      </c>
      <c r="H14" s="14">
        <f>+D14+E14-F14</f>
        <v>4473.87000000001</v>
      </c>
      <c r="I14" s="43"/>
    </row>
    <row r="15" spans="3:9" ht="13.5" thickBot="1">
      <c r="C15" s="12" t="s">
        <v>18</v>
      </c>
      <c r="D15" s="16">
        <f>SUM(D11:D14)</f>
        <v>99222.69000000006</v>
      </c>
      <c r="E15" s="16">
        <f>SUM(E11:E14)</f>
        <v>989748.75</v>
      </c>
      <c r="F15" s="16">
        <f>SUM(F11:F14)</f>
        <v>1030317.17</v>
      </c>
      <c r="G15" s="16">
        <f>SUM(G11:G14)</f>
        <v>1030317.17</v>
      </c>
      <c r="H15" s="16">
        <f>SUM(H11:H14)</f>
        <v>58654.27000000002</v>
      </c>
      <c r="I15" s="17"/>
    </row>
    <row r="16" spans="3:9" ht="13.5" customHeight="1" thickBot="1">
      <c r="C16" s="44" t="s">
        <v>19</v>
      </c>
      <c r="D16" s="44"/>
      <c r="E16" s="44"/>
      <c r="F16" s="44"/>
      <c r="G16" s="44"/>
      <c r="H16" s="44"/>
      <c r="I16" s="44"/>
    </row>
    <row r="17" spans="3:9" ht="54.7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6.5" customHeight="1" thickBot="1">
      <c r="C18" s="9" t="s">
        <v>21</v>
      </c>
      <c r="D18" s="20">
        <v>27583.630000000005</v>
      </c>
      <c r="E18" s="21">
        <v>318104.4</v>
      </c>
      <c r="F18" s="21">
        <v>329575.49</v>
      </c>
      <c r="G18" s="21">
        <f aca="true" t="shared" si="0" ref="G18:G24">+F18</f>
        <v>329575.49</v>
      </c>
      <c r="H18" s="21">
        <f aca="true" t="shared" si="1" ref="H18:H24">+D18+E18-F18</f>
        <v>16112.540000000037</v>
      </c>
      <c r="I18" s="42" t="s">
        <v>22</v>
      </c>
    </row>
    <row r="19" spans="3:10" ht="18.75" customHeight="1" thickBot="1">
      <c r="C19" s="12" t="s">
        <v>23</v>
      </c>
      <c r="D19" s="13">
        <v>10979.73999999999</v>
      </c>
      <c r="E19" s="14">
        <v>115649.88</v>
      </c>
      <c r="F19" s="14">
        <v>120743.5</v>
      </c>
      <c r="G19" s="22">
        <v>112524.99</v>
      </c>
      <c r="H19" s="21">
        <f t="shared" si="1"/>
        <v>5886.119999999995</v>
      </c>
      <c r="I19" s="45"/>
      <c r="J19" s="23"/>
    </row>
    <row r="20" spans="3:9" ht="21" customHeight="1" hidden="1" thickBot="1">
      <c r="C20" s="18" t="s">
        <v>24</v>
      </c>
      <c r="D20" s="24">
        <v>0</v>
      </c>
      <c r="E20" s="14"/>
      <c r="F20" s="14"/>
      <c r="G20" s="21">
        <f t="shared" si="0"/>
        <v>0</v>
      </c>
      <c r="H20" s="21">
        <f t="shared" si="1"/>
        <v>0</v>
      </c>
      <c r="I20" s="25"/>
    </row>
    <row r="21" spans="3:9" ht="45.75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6" t="s">
        <v>26</v>
      </c>
    </row>
    <row r="22" spans="3:9" ht="13.5" thickBot="1">
      <c r="C22" s="12" t="s">
        <v>27</v>
      </c>
      <c r="D22" s="13">
        <v>4503.760000000002</v>
      </c>
      <c r="E22" s="14">
        <v>81413.4</v>
      </c>
      <c r="F22" s="14">
        <v>81869.49</v>
      </c>
      <c r="G22" s="21">
        <f t="shared" si="0"/>
        <v>81869.49</v>
      </c>
      <c r="H22" s="21">
        <f t="shared" si="1"/>
        <v>4047.6699999999983</v>
      </c>
      <c r="I22" s="26" t="s">
        <v>28</v>
      </c>
    </row>
    <row r="23" spans="3:9" ht="29.25" customHeight="1" thickBot="1">
      <c r="C23" s="12" t="s">
        <v>29</v>
      </c>
      <c r="D23" s="13">
        <v>281.4200000000001</v>
      </c>
      <c r="E23" s="15">
        <v>3235.2</v>
      </c>
      <c r="F23" s="15">
        <v>3352.71</v>
      </c>
      <c r="G23" s="21">
        <f t="shared" si="0"/>
        <v>3352.71</v>
      </c>
      <c r="H23" s="21">
        <f t="shared" si="1"/>
        <v>163.90999999999985</v>
      </c>
      <c r="I23" s="26" t="s">
        <v>30</v>
      </c>
    </row>
    <row r="24" spans="3:9" ht="27" customHeight="1" thickBot="1">
      <c r="C24" s="18" t="s">
        <v>31</v>
      </c>
      <c r="D24" s="13">
        <v>0</v>
      </c>
      <c r="E24" s="15">
        <f>46289.28-1306.03</f>
        <v>44983.25</v>
      </c>
      <c r="F24" s="15">
        <v>42475.19</v>
      </c>
      <c r="G24" s="21">
        <f t="shared" si="0"/>
        <v>42475.19</v>
      </c>
      <c r="H24" s="21">
        <f t="shared" si="1"/>
        <v>2508.0599999999977</v>
      </c>
      <c r="I24" s="26"/>
    </row>
    <row r="25" spans="3:9" ht="32.25" customHeight="1" hidden="1" thickBot="1">
      <c r="C25" s="12" t="s">
        <v>32</v>
      </c>
      <c r="D25" s="25"/>
      <c r="E25" s="15"/>
      <c r="F25" s="15"/>
      <c r="G25" s="15"/>
      <c r="H25" s="15"/>
      <c r="I25" s="26" t="s">
        <v>33</v>
      </c>
    </row>
    <row r="26" spans="3:9" s="27" customFormat="1" ht="17.25" customHeight="1" thickBot="1">
      <c r="C26" s="12" t="s">
        <v>18</v>
      </c>
      <c r="D26" s="16">
        <f>SUM(D18:D25)</f>
        <v>43348.549999999996</v>
      </c>
      <c r="E26" s="16">
        <f>SUM(E18:E25)</f>
        <v>563386.1300000001</v>
      </c>
      <c r="F26" s="16">
        <f>SUM(F18:F25)</f>
        <v>578016.3799999999</v>
      </c>
      <c r="G26" s="16">
        <f>SUM(G18:G25)</f>
        <v>569797.8699999999</v>
      </c>
      <c r="H26" s="16">
        <f>SUM(H18:H25)</f>
        <v>28718.30000000003</v>
      </c>
      <c r="I26" s="25"/>
    </row>
    <row r="27" spans="3:9" ht="13.5" customHeight="1" thickBot="1">
      <c r="C27" s="46" t="s">
        <v>34</v>
      </c>
      <c r="D27" s="46"/>
      <c r="E27" s="46"/>
      <c r="F27" s="46"/>
      <c r="G27" s="46"/>
      <c r="H27" s="46"/>
      <c r="I27" s="46"/>
    </row>
    <row r="28" spans="3:9" ht="28.5" customHeight="1" thickBot="1">
      <c r="C28" s="28" t="s">
        <v>35</v>
      </c>
      <c r="D28" s="47" t="s">
        <v>36</v>
      </c>
      <c r="E28" s="48"/>
      <c r="F28" s="48"/>
      <c r="G28" s="48"/>
      <c r="H28" s="49"/>
      <c r="I28" s="29" t="s">
        <v>37</v>
      </c>
    </row>
    <row r="29" spans="3:8" ht="14.25" customHeight="1">
      <c r="C29" s="30" t="s">
        <v>38</v>
      </c>
      <c r="D29" s="30"/>
      <c r="E29" s="30"/>
      <c r="F29" s="30"/>
      <c r="G29" s="30"/>
      <c r="H29" s="31">
        <f>+H15+H26+H28</f>
        <v>87372.57000000005</v>
      </c>
    </row>
    <row r="30" spans="3:9" s="33" customFormat="1" ht="12.75">
      <c r="C30" s="32" t="s">
        <v>39</v>
      </c>
      <c r="D30" s="32"/>
      <c r="E30" s="32"/>
      <c r="F30" s="32"/>
      <c r="G30" s="32"/>
      <c r="H30" s="32"/>
      <c r="I30" s="32"/>
    </row>
    <row r="31" spans="3:9" ht="12.75" customHeight="1">
      <c r="C31" s="34" t="s">
        <v>40</v>
      </c>
      <c r="D31" s="35"/>
      <c r="E31" s="35"/>
      <c r="F31" s="35"/>
      <c r="G31" s="35"/>
      <c r="H31" s="35"/>
      <c r="I31" s="35"/>
    </row>
    <row r="34" spans="3:9" ht="12.75">
      <c r="C34" s="1"/>
      <c r="D34" s="1"/>
      <c r="E34" s="1"/>
      <c r="F34" s="1"/>
      <c r="G34" s="1"/>
      <c r="H34" s="1"/>
      <c r="I34" s="1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6" customWidth="1"/>
    <col min="2" max="2" width="13.25390625" style="36" customWidth="1"/>
    <col min="3" max="3" width="13.875" style="36" customWidth="1"/>
    <col min="4" max="4" width="14.00390625" style="36" customWidth="1"/>
    <col min="5" max="5" width="13.875" style="36" customWidth="1"/>
    <col min="6" max="6" width="14.875" style="36" customWidth="1"/>
    <col min="7" max="7" width="15.875" style="36" customWidth="1"/>
    <col min="8" max="8" width="15.375" style="36" customWidth="1"/>
    <col min="9" max="16384" width="9.125" style="36" customWidth="1"/>
  </cols>
  <sheetData>
    <row r="1" spans="1:8" ht="15">
      <c r="A1" s="55" t="s">
        <v>41</v>
      </c>
      <c r="B1" s="55"/>
      <c r="C1" s="55"/>
      <c r="D1" s="55"/>
      <c r="E1" s="55"/>
      <c r="F1" s="55"/>
      <c r="G1" s="55"/>
      <c r="H1" s="55"/>
    </row>
    <row r="2" spans="1:8" ht="15">
      <c r="A2" s="55" t="s">
        <v>42</v>
      </c>
      <c r="B2" s="55"/>
      <c r="C2" s="55"/>
      <c r="D2" s="55"/>
      <c r="E2" s="55"/>
      <c r="F2" s="55"/>
      <c r="G2" s="55"/>
      <c r="H2" s="55"/>
    </row>
    <row r="3" spans="1:8" ht="15">
      <c r="A3" s="55" t="s">
        <v>43</v>
      </c>
      <c r="B3" s="55"/>
      <c r="C3" s="55"/>
      <c r="D3" s="55"/>
      <c r="E3" s="55"/>
      <c r="F3" s="55"/>
      <c r="G3" s="55"/>
      <c r="H3" s="55"/>
    </row>
    <row r="4" spans="1:8" ht="60">
      <c r="A4" s="37" t="s">
        <v>44</v>
      </c>
      <c r="B4" s="38" t="s">
        <v>45</v>
      </c>
      <c r="C4" s="38" t="s">
        <v>46</v>
      </c>
      <c r="D4" s="38" t="s">
        <v>47</v>
      </c>
      <c r="E4" s="38" t="s">
        <v>48</v>
      </c>
      <c r="F4" s="38" t="s">
        <v>49</v>
      </c>
      <c r="G4" s="38" t="s">
        <v>50</v>
      </c>
      <c r="H4" s="37" t="s">
        <v>51</v>
      </c>
    </row>
    <row r="5" spans="1:8" ht="15">
      <c r="A5" s="39" t="s">
        <v>52</v>
      </c>
      <c r="B5" s="39">
        <v>-13.63</v>
      </c>
      <c r="C5" s="39">
        <v>115.65</v>
      </c>
      <c r="D5" s="39">
        <v>120.74</v>
      </c>
      <c r="E5" s="39">
        <v>2.16</v>
      </c>
      <c r="F5" s="39">
        <v>112.52</v>
      </c>
      <c r="G5" s="39">
        <v>5.89</v>
      </c>
      <c r="H5" s="39">
        <f>B5+C5+E5-F5</f>
        <v>-8.33999999999999</v>
      </c>
    </row>
    <row r="7" ht="15">
      <c r="A7" s="36" t="s">
        <v>53</v>
      </c>
    </row>
    <row r="8" spans="1:5" ht="15">
      <c r="A8" s="36" t="s">
        <v>54</v>
      </c>
      <c r="C8" s="40"/>
      <c r="D8" s="40"/>
      <c r="E8" s="40"/>
    </row>
    <row r="9" ht="15">
      <c r="A9" s="41" t="s">
        <v>55</v>
      </c>
    </row>
    <row r="10" ht="15">
      <c r="A10" s="36" t="s">
        <v>56</v>
      </c>
    </row>
    <row r="11" ht="15">
      <c r="A11" s="36" t="s">
        <v>57</v>
      </c>
    </row>
    <row r="12" ht="15">
      <c r="A12" s="36" t="s">
        <v>58</v>
      </c>
    </row>
    <row r="13" ht="15">
      <c r="A13" s="36" t="s">
        <v>59</v>
      </c>
    </row>
    <row r="14" ht="15">
      <c r="A14" s="36" t="s">
        <v>60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2011-03-25T07:24:50Z</dcterms:created>
  <dcterms:modified xsi:type="dcterms:W3CDTF">2011-04-12T13:03:56Z</dcterms:modified>
  <cp:category/>
  <cp:version/>
  <cp:contentType/>
  <cp:contentStatus/>
</cp:coreProperties>
</file>