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<sst xmlns="http://schemas.openxmlformats.org/spreadsheetml/2006/main" count="72" uniqueCount="64">
  <si>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</si>
  <si>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</si>
  <si>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</si>
  <si>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</si>
  <si>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</si>
  <si>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</si>
  <si>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</si>
  <si>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</si>
  <si>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</si>
  <si>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</si>
  <si>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</si>
  <si>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</si>
  <si>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</si>
  <si>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</si>
  <si>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</si>
  <si>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</si>
  <si>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</si>
  <si>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</si>
  <si>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</si>
  <si>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</si>
  <si>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</si>
  <si>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</si>
  <si>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</si>
  <si>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</si>
  <si>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</si>
  <si>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</si>
  <si>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</si>
  <si>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</si>
  <si>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</si>
  <si>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</si>
  <si>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</si>
  <si>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</si>
  <si>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</si>
  <si>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</si>
  <si>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</si>
  <si>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</si>
  <si>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</si>
  <si>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</si>
  <si>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МУЗ "Сертоловское ЦГБ"</t>
  </si>
  <si>
    <t xml:space="preserve">Поступило от МУЗ "Сертоловское ЦГБ" за управление и содержание общедомового имущества 50259,00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</si>
  <si>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</si>
  <si>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</si>
  <si>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</si>
  <si>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</si>
  <si>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</si>
  <si>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Ларина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</si>
  <si>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</si>
  <si>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</si>
  <si>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</si>
  <si>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</si>
  <si>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</si>
  <si>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</si>
  <si>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</si>
  <si>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</si>
  <si>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</si>
  <si>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314.54 </t>
    </r>
    <r>
      <rPr>
        <sz val="10"/>
        <rFont val="Arial Cyr"/>
        <family val="0"/>
      </rPr>
      <t>тыс.рублей, в том числе:</t>
    </r>
  </si>
  <si>
    <t>иготовление и установка подъездных козырьков, мет. дверей - 111.52 т.р.</t>
  </si>
  <si>
    <t>ремонт фасада, цоколя - 21.79 т.р.</t>
  </si>
  <si>
    <t>ремонт системы ЦО - 3.41 т.р.</t>
  </si>
  <si>
    <t>замена задвижки на ЦО - 17.85 т.р.</t>
  </si>
  <si>
    <t>содержание аварийной службы - 14.66 т.р.</t>
  </si>
  <si>
    <t>очистка кровли от снега - 124.69 т.р.</t>
  </si>
  <si>
    <t>уборка мусора из подвала - 6.1 т.р.</t>
  </si>
  <si>
    <t>прочее - 14.52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</si>
</sst>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75390625" style="34" customWidth="1"/>
    <col min="4" max="4" width="15.00390625" style="34" customWidth="1"/>
    <col min="5" max="5" width="12.125" style="34" customWidth="1"/>
    <col min="6" max="6" width="11.875" style="34" customWidth="1"/>
    <col min="7" max="7" width="12.125" style="34" customWidth="1"/>
    <col min="8" max="8" width="14.375" style="34" customWidth="1"/>
    <col min="9" max="9" width="22.75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3.5" thickBot="1">
      <c r="C7" s="51" t="s">
        <v>3</v>
      </c>
      <c r="D7" s="51"/>
      <c r="E7" s="51"/>
      <c r="F7" s="51"/>
      <c r="G7" s="51"/>
      <c r="H7" s="51"/>
      <c r="I7" s="51"/>
    </row>
    <row r="8" spans="3:9" ht="6" customHeight="1" hidden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53" t="s">
        <v>11</v>
      </c>
      <c r="D10" s="48"/>
      <c r="E10" s="48"/>
      <c r="F10" s="48"/>
      <c r="G10" s="48"/>
      <c r="H10" s="48"/>
      <c r="I10" s="54"/>
    </row>
    <row r="11" spans="3:9" ht="13.5" customHeight="1" thickBot="1">
      <c r="C11" s="12" t="s">
        <v>12</v>
      </c>
      <c r="D11" s="13">
        <v>105504.75</v>
      </c>
      <c r="E11" s="14">
        <v>521248.8</v>
      </c>
      <c r="F11" s="14">
        <v>447605.5</v>
      </c>
      <c r="G11" s="14">
        <f>+F11</f>
        <v>447605.5</v>
      </c>
      <c r="H11" s="14">
        <f>+D11+E11-F11</f>
        <v>179148.05000000005</v>
      </c>
      <c r="I11" s="46" t="s">
        <v>13</v>
      </c>
    </row>
    <row r="12" spans="3:9" ht="13.5" customHeight="1" thickBot="1">
      <c r="C12" s="12" t="s">
        <v>14</v>
      </c>
      <c r="D12" s="13">
        <v>113950.51000000001</v>
      </c>
      <c r="E12" s="15">
        <f>486553.42-38673.92</f>
        <v>447879.5</v>
      </c>
      <c r="F12" s="15">
        <v>380203.69</v>
      </c>
      <c r="G12" s="14">
        <f>+F12</f>
        <v>380203.69</v>
      </c>
      <c r="H12" s="14">
        <f>+D12+E12-F12</f>
        <v>181626.32</v>
      </c>
      <c r="I12" s="47"/>
    </row>
    <row r="13" spans="3:9" ht="13.5" customHeight="1" thickBot="1">
      <c r="C13" s="12" t="s">
        <v>15</v>
      </c>
      <c r="D13" s="13">
        <v>35275.830000000016</v>
      </c>
      <c r="E13" s="15">
        <f>137686.5-4086.12</f>
        <v>133600.38</v>
      </c>
      <c r="F13" s="15">
        <v>115007.23</v>
      </c>
      <c r="G13" s="14">
        <f>+F13</f>
        <v>115007.23</v>
      </c>
      <c r="H13" s="14">
        <f>+D13+E13-F13</f>
        <v>53868.980000000025</v>
      </c>
      <c r="I13" s="46" t="s">
        <v>16</v>
      </c>
    </row>
    <row r="14" spans="3:9" ht="13.5" customHeight="1" thickBot="1">
      <c r="C14" s="12" t="s">
        <v>17</v>
      </c>
      <c r="D14" s="13">
        <v>22605.87999999999</v>
      </c>
      <c r="E14" s="15">
        <f>46036.67-1330.49+50885.5-4000.13</f>
        <v>91591.54999999999</v>
      </c>
      <c r="F14" s="15">
        <f>39557.85+38489.33</f>
        <v>78047.18</v>
      </c>
      <c r="G14" s="14">
        <f>+F14</f>
        <v>78047.18</v>
      </c>
      <c r="H14" s="14">
        <f>+D14+E14-F14</f>
        <v>36150.249999999985</v>
      </c>
      <c r="I14" s="47"/>
    </row>
    <row r="15" spans="3:9" ht="13.5" thickBot="1">
      <c r="C15" s="12" t="s">
        <v>18</v>
      </c>
      <c r="D15" s="16">
        <f>SUM(D11:D14)</f>
        <v>277336.97000000003</v>
      </c>
      <c r="E15" s="16">
        <f>SUM(E11:E14)</f>
        <v>1194320.2300000002</v>
      </c>
      <c r="F15" s="16">
        <f>SUM(F11:F14)</f>
        <v>1020863.5999999999</v>
      </c>
      <c r="G15" s="16">
        <f>SUM(G11:G14)</f>
        <v>1020863.5999999999</v>
      </c>
      <c r="H15" s="16">
        <f>SUM(H11:H14)</f>
        <v>450793.6000000001</v>
      </c>
      <c r="I15" s="17"/>
    </row>
    <row r="16" spans="3:9" ht="13.5" customHeight="1" thickBot="1">
      <c r="C16" s="48" t="s">
        <v>19</v>
      </c>
      <c r="D16" s="48"/>
      <c r="E16" s="48"/>
      <c r="F16" s="48"/>
      <c r="G16" s="48"/>
      <c r="H16" s="48"/>
      <c r="I16" s="48"/>
    </row>
    <row r="17" spans="3:9" ht="44.2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7.25" customHeight="1" thickBot="1">
      <c r="C18" s="9" t="s">
        <v>21</v>
      </c>
      <c r="D18" s="20">
        <v>66330.06999999998</v>
      </c>
      <c r="E18" s="21">
        <v>295708.32</v>
      </c>
      <c r="F18" s="21">
        <v>255342.32</v>
      </c>
      <c r="G18" s="21">
        <f aca="true" t="shared" si="0" ref="G18:G24">+F18</f>
        <v>255342.32</v>
      </c>
      <c r="H18" s="21">
        <f aca="true" t="shared" si="1" ref="H18:H24">+D18+E18-F18</f>
        <v>106696.07</v>
      </c>
      <c r="I18" s="46" t="s">
        <v>22</v>
      </c>
    </row>
    <row r="19" spans="3:10" ht="18.75" customHeight="1" thickBot="1">
      <c r="C19" s="12" t="s">
        <v>23</v>
      </c>
      <c r="D19" s="13">
        <v>29863.309999999998</v>
      </c>
      <c r="E19" s="14">
        <v>104467.44</v>
      </c>
      <c r="F19" s="14">
        <v>91755.51</v>
      </c>
      <c r="G19" s="22">
        <v>314537.98</v>
      </c>
      <c r="H19" s="21">
        <f t="shared" si="1"/>
        <v>42575.240000000005</v>
      </c>
      <c r="I19" s="47"/>
      <c r="J19" s="23"/>
    </row>
    <row r="20" spans="3:9" ht="15" customHeight="1" hidden="1" thickBot="1">
      <c r="C20" s="18" t="s">
        <v>24</v>
      </c>
      <c r="D20" s="24">
        <v>0</v>
      </c>
      <c r="E20" s="14"/>
      <c r="F20" s="14"/>
      <c r="G20" s="21">
        <f t="shared" si="0"/>
        <v>0</v>
      </c>
      <c r="H20" s="21">
        <f t="shared" si="1"/>
        <v>0</v>
      </c>
      <c r="I20" s="25"/>
    </row>
    <row r="21" spans="3:9" ht="45.75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11267.729999999996</v>
      </c>
      <c r="E22" s="14">
        <v>75709.8</v>
      </c>
      <c r="F22" s="14">
        <v>63159.58</v>
      </c>
      <c r="G22" s="21">
        <f t="shared" si="0"/>
        <v>63159.58</v>
      </c>
      <c r="H22" s="21">
        <f t="shared" si="1"/>
        <v>23817.949999999997</v>
      </c>
      <c r="I22" s="26" t="s">
        <v>28</v>
      </c>
    </row>
    <row r="23" spans="3:9" ht="24.75" customHeight="1" thickBot="1">
      <c r="C23" s="12" t="s">
        <v>29</v>
      </c>
      <c r="D23" s="13">
        <v>1381.5899999999992</v>
      </c>
      <c r="E23" s="15">
        <v>6459.24</v>
      </c>
      <c r="F23" s="15">
        <v>5575.31</v>
      </c>
      <c r="G23" s="21">
        <f t="shared" si="0"/>
        <v>5575.31</v>
      </c>
      <c r="H23" s="21">
        <f t="shared" si="1"/>
        <v>2265.5199999999986</v>
      </c>
      <c r="I23" s="26" t="s">
        <v>30</v>
      </c>
    </row>
    <row r="24" spans="3:9" ht="24" customHeight="1" thickBot="1">
      <c r="C24" s="18" t="s">
        <v>31</v>
      </c>
      <c r="D24" s="13">
        <v>0</v>
      </c>
      <c r="E24" s="15">
        <f>51742.64-1826.66</f>
        <v>49915.979999999996</v>
      </c>
      <c r="F24" s="15">
        <v>38453.44</v>
      </c>
      <c r="G24" s="21">
        <f t="shared" si="0"/>
        <v>38453.44</v>
      </c>
      <c r="H24" s="21">
        <f t="shared" si="1"/>
        <v>11462.539999999994</v>
      </c>
      <c r="I24" s="26"/>
    </row>
    <row r="25" spans="3:9" ht="24.75" customHeight="1" hidden="1" thickBot="1">
      <c r="C25" s="12" t="s">
        <v>32</v>
      </c>
      <c r="D25" s="25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6">
        <f>SUM(D18:D25)</f>
        <v>108842.69999999997</v>
      </c>
      <c r="E26" s="16">
        <f>SUM(E18:E25)</f>
        <v>532260.78</v>
      </c>
      <c r="F26" s="16">
        <f>SUM(F18:F25)</f>
        <v>454286.16000000003</v>
      </c>
      <c r="G26" s="16">
        <f>SUM(G18:G25)</f>
        <v>677068.6300000001</v>
      </c>
      <c r="H26" s="16">
        <f>SUM(H18:H25)</f>
        <v>186817.32</v>
      </c>
      <c r="I26" s="25"/>
    </row>
    <row r="27" spans="3:9" ht="13.5" customHeight="1" thickBot="1">
      <c r="C27" s="49" t="s">
        <v>34</v>
      </c>
      <c r="D27" s="49"/>
      <c r="E27" s="49"/>
      <c r="F27" s="49"/>
      <c r="G27" s="49"/>
      <c r="H27" s="49"/>
      <c r="I27" s="49"/>
    </row>
    <row r="28" spans="3:9" ht="28.5" customHeight="1" thickBot="1">
      <c r="C28" s="28" t="s">
        <v>35</v>
      </c>
      <c r="D28" s="43" t="s">
        <v>36</v>
      </c>
      <c r="E28" s="44"/>
      <c r="F28" s="44"/>
      <c r="G28" s="44"/>
      <c r="H28" s="45"/>
      <c r="I28" s="29" t="s">
        <v>37</v>
      </c>
    </row>
    <row r="29" spans="3:9" ht="25.5" customHeight="1" thickBot="1">
      <c r="C29" s="30" t="s">
        <v>38</v>
      </c>
      <c r="D29" s="43" t="s">
        <v>39</v>
      </c>
      <c r="E29" s="44"/>
      <c r="F29" s="44"/>
      <c r="G29" s="44"/>
      <c r="H29" s="45"/>
      <c r="I29" s="31" t="s">
        <v>38</v>
      </c>
    </row>
    <row r="30" spans="3:8" ht="14.25" customHeight="1">
      <c r="C30" s="32" t="s">
        <v>40</v>
      </c>
      <c r="D30" s="32"/>
      <c r="E30" s="32"/>
      <c r="F30" s="32"/>
      <c r="G30" s="32"/>
      <c r="H30" s="33">
        <f>+H15+H26+H28+H29</f>
        <v>637610.9200000002</v>
      </c>
    </row>
    <row r="31" spans="3:4" ht="15">
      <c r="C31" s="35" t="s">
        <v>41</v>
      </c>
      <c r="D31" s="35"/>
    </row>
    <row r="32" spans="3:9" ht="12.75" customHeight="1">
      <c r="C32" s="36" t="s">
        <v>42</v>
      </c>
      <c r="D32" s="37"/>
      <c r="E32" s="37"/>
      <c r="F32" s="37"/>
      <c r="G32" s="37"/>
      <c r="H32" s="37"/>
      <c r="I32" s="37"/>
    </row>
  </sheetData>
  <sheetProtection/>
  <mergeCells count="12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4.875" style="38" customWidth="1"/>
    <col min="9" max="16384" width="9.125" style="38" customWidth="1"/>
  </cols>
  <sheetData>
    <row r="1" spans="1:8" ht="15">
      <c r="A1" s="55" t="s">
        <v>43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44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45</v>
      </c>
      <c r="B3" s="55"/>
      <c r="C3" s="55"/>
      <c r="D3" s="55"/>
      <c r="E3" s="55"/>
      <c r="F3" s="55"/>
      <c r="G3" s="55"/>
      <c r="H3" s="55"/>
    </row>
    <row r="4" spans="1:8" ht="60">
      <c r="A4" s="39" t="s">
        <v>46</v>
      </c>
      <c r="B4" s="40" t="s">
        <v>47</v>
      </c>
      <c r="C4" s="40" t="s">
        <v>48</v>
      </c>
      <c r="D4" s="40" t="s">
        <v>49</v>
      </c>
      <c r="E4" s="40" t="s">
        <v>50</v>
      </c>
      <c r="F4" s="40" t="s">
        <v>51</v>
      </c>
      <c r="G4" s="40" t="s">
        <v>52</v>
      </c>
      <c r="H4" s="39" t="s">
        <v>53</v>
      </c>
    </row>
    <row r="5" spans="1:8" ht="15">
      <c r="A5" s="41" t="s">
        <v>54</v>
      </c>
      <c r="B5" s="41">
        <v>-25.94</v>
      </c>
      <c r="C5" s="41">
        <v>104.47</v>
      </c>
      <c r="D5" s="41">
        <v>91.76</v>
      </c>
      <c r="E5" s="41">
        <v>2.16</v>
      </c>
      <c r="F5" s="41">
        <v>314.54</v>
      </c>
      <c r="G5" s="41">
        <v>42.58</v>
      </c>
      <c r="H5" s="41">
        <f>B5+C5+E5-F5</f>
        <v>-233.85000000000002</v>
      </c>
    </row>
    <row r="7" ht="15">
      <c r="A7" s="38" t="s">
        <v>55</v>
      </c>
    </row>
    <row r="8" ht="15">
      <c r="A8" s="38" t="s">
        <v>56</v>
      </c>
    </row>
    <row r="9" spans="1:5" ht="15">
      <c r="A9" s="38" t="s">
        <v>57</v>
      </c>
      <c r="C9" s="42"/>
      <c r="D9" s="42"/>
      <c r="E9" s="42"/>
    </row>
    <row r="10" ht="15">
      <c r="A10" s="38" t="s">
        <v>58</v>
      </c>
    </row>
    <row r="11" ht="15">
      <c r="A11" s="38" t="s">
        <v>59</v>
      </c>
    </row>
    <row r="12" ht="15">
      <c r="A12" s="38" t="s">
        <v>60</v>
      </c>
    </row>
    <row r="13" ht="15">
      <c r="A13" s="38" t="s">
        <v>61</v>
      </c>
    </row>
    <row r="14" ht="15">
      <c r="A14" s="38" t="s">
        <v>62</v>
      </c>
    </row>
    <row r="15" ht="15">
      <c r="A15" s="38" t="s">
        <v>63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2011-03-25T07:26:10Z</dcterms:created>
  <dcterms:modified xsi:type="dcterms:W3CDTF">2011-04-12T13:05:34Z</dcterms:modified>
  <cp:category/>
  <cp:version/>
  <cp:contentType/>
  <cp:contentStatus/>
</cp:coreProperties>
</file>