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<sst xmlns="http://schemas.openxmlformats.org/spreadsheetml/2006/main" count="92" uniqueCount="83">
  <si>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</si>
  <si>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</si>
  <si>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</si>
  <si>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</si>
  <si>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</si>
  <si>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</si>
  <si>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</si>
  <si>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</si>
  <si>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</si>
  <si>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</si>
  <si>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</si>
  <si>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</si>
  <si>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</si>
  <si>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</si>
  <si>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</si>
  <si>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</si>
  <si>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</si>
  <si>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</si>
  <si>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</si>
  <si>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</si>
  <si>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</si>
  <si>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</si>
  <si>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</si>
  <si>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</si>
  <si>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</si>
  <si>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</si>
  <si>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</si>
  <si>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</si>
  <si>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</si>
  <si>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</si>
  <si>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</si>
  <si>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</si>
  <si>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</si>
  <si>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</si>
  <si>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</si>
  <si>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</si>
  <si>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</si>
  <si>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</si>
  <si>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</si>
  <si>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</si>
  <si>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</si>
  <si>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</si>
  <si>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</si>
  <si>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</si>
  <si>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</si>
  <si>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</si>
  <si>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</si>
  <si>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</si>
  <si>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ул.Березовая,д.12</t>
  </si>
  <si>
    <t>1 шт.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</si>
  <si>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</si>
  <si>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</si>
  <si>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</si>
  <si>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</si>
  <si>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</si>
  <si>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</si>
  <si>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12  по ул. Березовая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</si>
  <si>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</si>
  <si>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</si>
  <si>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</si>
  <si>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</si>
  <si>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</si>
  <si>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Н/2008-61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</si>
  <si>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</si>
  <si>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</si>
  <si>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</si>
  <si>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</si>
  <si>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12 по ул. Березовая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</si>
  <si>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</si>
  <si>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</si>
  <si>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</si>
  <si>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22.40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</si>
  <si>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- 0.34 т.р.</t>
  </si>
  <si>
    <t>замеры сопротивления изоляции - 19.07 т.р.</t>
  </si>
  <si>
    <t>ремонт кровли, козырьков - 1.75 т.р.</t>
  </si>
  <si>
    <t>монтаж труб - 1.24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</si>
  <si>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мкр.Сертолово-2, ул. Березовая, д. 12</t>
  </si>
  <si>
    <t>установка т/о узлов учета теп/энергии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</si>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</sst>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8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right" vertical="top" wrapText="1"/>
    </xf>
    <xf numFmtId="0" fontId="12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2" fontId="42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55" hidden="1" customWidth="1"/>
    <col min="2" max="2" width="9.125" style="55" hidden="1" customWidth="1"/>
    <col min="3" max="3" width="30.75390625" style="94" customWidth="1"/>
    <col min="4" max="4" width="14.375" style="94" customWidth="1"/>
    <col min="5" max="5" width="11.875" style="94" customWidth="1"/>
    <col min="6" max="6" width="13.25390625" style="94" customWidth="1"/>
    <col min="7" max="7" width="11.875" style="94" customWidth="1"/>
    <col min="8" max="8" width="14.375" style="94" customWidth="1"/>
    <col min="9" max="9" width="21.00390625" style="94" customWidth="1"/>
    <col min="10" max="16384" width="9.125" style="55" customWidth="1"/>
  </cols>
  <sheetData>
    <row r="1" spans="3:9" ht="12.75" customHeight="1" hidden="1">
      <c r="C1" s="56"/>
      <c r="D1" s="56"/>
      <c r="E1" s="56"/>
      <c r="F1" s="56"/>
      <c r="G1" s="56"/>
      <c r="H1" s="56"/>
      <c r="I1" s="56"/>
    </row>
    <row r="2" spans="3:9" ht="13.5" customHeight="1" hidden="1" thickBot="1">
      <c r="C2" s="56"/>
      <c r="D2" s="56"/>
      <c r="E2" s="56" t="s">
        <v>0</v>
      </c>
      <c r="F2" s="56"/>
      <c r="G2" s="56"/>
      <c r="H2" s="56"/>
      <c r="I2" s="56"/>
    </row>
    <row r="3" spans="3:9" ht="13.5" customHeight="1" hidden="1" thickBot="1">
      <c r="C3" s="57"/>
      <c r="D3" s="58"/>
      <c r="E3" s="59"/>
      <c r="F3" s="59"/>
      <c r="G3" s="59"/>
      <c r="H3" s="59"/>
      <c r="I3" s="60"/>
    </row>
    <row r="4" spans="3:9" ht="12.75" customHeight="1" hidden="1">
      <c r="C4" s="61"/>
      <c r="D4" s="61"/>
      <c r="E4" s="62"/>
      <c r="F4" s="62"/>
      <c r="G4" s="62"/>
      <c r="H4" s="62"/>
      <c r="I4" s="62"/>
    </row>
    <row r="5" spans="3:9" ht="14.25">
      <c r="C5" s="63" t="s">
        <v>1</v>
      </c>
      <c r="D5" s="63"/>
      <c r="E5" s="63"/>
      <c r="F5" s="63"/>
      <c r="G5" s="63"/>
      <c r="H5" s="63"/>
      <c r="I5" s="63"/>
    </row>
    <row r="6" spans="3:9" ht="12.75">
      <c r="C6" s="64" t="s">
        <v>2</v>
      </c>
      <c r="D6" s="64"/>
      <c r="E6" s="64"/>
      <c r="F6" s="64"/>
      <c r="G6" s="64"/>
      <c r="H6" s="64"/>
      <c r="I6" s="64"/>
    </row>
    <row r="7" spans="3:9" ht="12.75">
      <c r="C7" s="64" t="s">
        <v>56</v>
      </c>
      <c r="D7" s="64"/>
      <c r="E7" s="64"/>
      <c r="F7" s="64"/>
      <c r="G7" s="64"/>
      <c r="H7" s="64"/>
      <c r="I7" s="64"/>
    </row>
    <row r="8" spans="3:9" ht="6" customHeight="1" thickBot="1">
      <c r="C8" s="65"/>
      <c r="D8" s="65"/>
      <c r="E8" s="65"/>
      <c r="F8" s="65"/>
      <c r="G8" s="65"/>
      <c r="H8" s="65"/>
      <c r="I8" s="65"/>
    </row>
    <row r="9" spans="3:9" ht="50.25" customHeight="1" thickBot="1">
      <c r="C9" s="66" t="s">
        <v>3</v>
      </c>
      <c r="D9" s="67" t="s">
        <v>57</v>
      </c>
      <c r="E9" s="68" t="s">
        <v>58</v>
      </c>
      <c r="F9" s="68" t="s">
        <v>59</v>
      </c>
      <c r="G9" s="68" t="s">
        <v>4</v>
      </c>
      <c r="H9" s="68" t="s">
        <v>60</v>
      </c>
      <c r="I9" s="67" t="s">
        <v>5</v>
      </c>
    </row>
    <row r="10" spans="3:9" ht="13.5" customHeight="1" thickBot="1">
      <c r="C10" s="69" t="s">
        <v>6</v>
      </c>
      <c r="D10" s="50"/>
      <c r="E10" s="50"/>
      <c r="F10" s="50"/>
      <c r="G10" s="50"/>
      <c r="H10" s="50"/>
      <c r="I10" s="70"/>
    </row>
    <row r="11" spans="3:9" ht="13.5" customHeight="1" thickBot="1">
      <c r="C11" s="71" t="s">
        <v>7</v>
      </c>
      <c r="D11" s="72">
        <v>64824.77000000002</v>
      </c>
      <c r="E11" s="73">
        <v>182067.72</v>
      </c>
      <c r="F11" s="73">
        <v>200489.52</v>
      </c>
      <c r="G11" s="73">
        <f>+E11</f>
        <v>182067.72</v>
      </c>
      <c r="H11" s="73">
        <f>+D11+E11-F11</f>
        <v>46402.97000000003</v>
      </c>
      <c r="I11" s="74" t="s">
        <v>61</v>
      </c>
    </row>
    <row r="12" spans="3:9" ht="13.5" customHeight="1" hidden="1" thickBot="1">
      <c r="C12" s="71" t="s">
        <v>8</v>
      </c>
      <c r="D12" s="72"/>
      <c r="E12" s="75"/>
      <c r="F12" s="75"/>
      <c r="G12" s="73">
        <f>+E12</f>
        <v>0</v>
      </c>
      <c r="H12" s="73">
        <f>+D12+E12-F12</f>
        <v>0</v>
      </c>
      <c r="I12" s="76"/>
    </row>
    <row r="13" spans="3:9" ht="13.5" customHeight="1" thickBot="1">
      <c r="C13" s="71" t="s">
        <v>9</v>
      </c>
      <c r="D13" s="72">
        <v>16880.439999999995</v>
      </c>
      <c r="E13" s="75">
        <f>70166.06-5143.89</f>
        <v>65022.17</v>
      </c>
      <c r="F13" s="75">
        <v>65896.3</v>
      </c>
      <c r="G13" s="73">
        <f>+E13</f>
        <v>65022.17</v>
      </c>
      <c r="H13" s="73">
        <f>+D13+E13-F13</f>
        <v>16006.309999999983</v>
      </c>
      <c r="I13" s="76"/>
    </row>
    <row r="14" spans="3:9" ht="13.5" customHeight="1" thickBot="1">
      <c r="C14" s="71" t="s">
        <v>10</v>
      </c>
      <c r="D14" s="72">
        <v>5645.260000000002</v>
      </c>
      <c r="E14" s="75">
        <f>23632.25-1732.55</f>
        <v>21899.7</v>
      </c>
      <c r="F14" s="75">
        <v>22172</v>
      </c>
      <c r="G14" s="73">
        <f>+E14</f>
        <v>21899.7</v>
      </c>
      <c r="H14" s="73">
        <f>+D14+E14-F14</f>
        <v>5372.960000000003</v>
      </c>
      <c r="I14" s="77"/>
    </row>
    <row r="15" spans="3:9" ht="13.5" customHeight="1" thickBot="1">
      <c r="C15" s="71" t="s">
        <v>11</v>
      </c>
      <c r="D15" s="78">
        <f>SUM(D11:D14)</f>
        <v>87350.47000000003</v>
      </c>
      <c r="E15" s="78">
        <f>SUM(E11:E14)</f>
        <v>268989.59</v>
      </c>
      <c r="F15" s="78">
        <f>SUM(F11:F14)</f>
        <v>288557.82</v>
      </c>
      <c r="G15" s="78">
        <f>SUM(G11:G14)</f>
        <v>268989.59</v>
      </c>
      <c r="H15" s="78">
        <f>SUM(H11:H14)</f>
        <v>67782.24000000002</v>
      </c>
      <c r="I15" s="79"/>
    </row>
    <row r="16" spans="3:9" ht="13.5" customHeight="1" thickBot="1">
      <c r="C16" s="50" t="s">
        <v>12</v>
      </c>
      <c r="D16" s="50"/>
      <c r="E16" s="50"/>
      <c r="F16" s="50"/>
      <c r="G16" s="50"/>
      <c r="H16" s="50"/>
      <c r="I16" s="50"/>
    </row>
    <row r="17" spans="3:9" ht="48.75" customHeight="1" thickBot="1">
      <c r="C17" s="80" t="s">
        <v>3</v>
      </c>
      <c r="D17" s="67" t="s">
        <v>57</v>
      </c>
      <c r="E17" s="68" t="s">
        <v>58</v>
      </c>
      <c r="F17" s="68" t="s">
        <v>59</v>
      </c>
      <c r="G17" s="68" t="s">
        <v>4</v>
      </c>
      <c r="H17" s="68" t="s">
        <v>60</v>
      </c>
      <c r="I17" s="81" t="s">
        <v>13</v>
      </c>
    </row>
    <row r="18" spans="3:9" ht="17.25" customHeight="1" thickBot="1">
      <c r="C18" s="66" t="s">
        <v>14</v>
      </c>
      <c r="D18" s="82">
        <v>22118.37999999999</v>
      </c>
      <c r="E18" s="83">
        <v>88365.36</v>
      </c>
      <c r="F18" s="83">
        <v>95394.92</v>
      </c>
      <c r="G18" s="83">
        <f>+E18</f>
        <v>88365.36</v>
      </c>
      <c r="H18" s="83">
        <f>+D18+E18-F18</f>
        <v>15088.819999999992</v>
      </c>
      <c r="I18" s="84" t="s">
        <v>62</v>
      </c>
    </row>
    <row r="19" spans="3:9" ht="18.75" customHeight="1" thickBot="1">
      <c r="C19" s="71" t="s">
        <v>15</v>
      </c>
      <c r="D19" s="72">
        <v>10145.629999999997</v>
      </c>
      <c r="E19" s="73">
        <v>16721.04</v>
      </c>
      <c r="F19" s="73">
        <v>22515.54</v>
      </c>
      <c r="G19" s="83">
        <v>22397.23</v>
      </c>
      <c r="H19" s="83">
        <f aca="true" t="shared" si="0" ref="H19:H25">+D19+E19-F19</f>
        <v>4351.129999999997</v>
      </c>
      <c r="I19" s="85"/>
    </row>
    <row r="20" spans="3:9" ht="13.5" customHeight="1" thickBot="1">
      <c r="C20" s="80" t="s">
        <v>16</v>
      </c>
      <c r="D20" s="86">
        <v>6878.959999999999</v>
      </c>
      <c r="E20" s="73">
        <v>17555.88</v>
      </c>
      <c r="F20" s="73">
        <v>17760.41</v>
      </c>
      <c r="G20" s="83">
        <v>10465</v>
      </c>
      <c r="H20" s="83">
        <f t="shared" si="0"/>
        <v>6674.43</v>
      </c>
      <c r="I20" s="87"/>
    </row>
    <row r="21" spans="3:9" ht="22.5" customHeight="1" hidden="1" thickBot="1">
      <c r="C21" s="71" t="s">
        <v>17</v>
      </c>
      <c r="D21" s="72">
        <v>0</v>
      </c>
      <c r="E21" s="73"/>
      <c r="F21" s="73"/>
      <c r="G21" s="83">
        <f>+E21</f>
        <v>0</v>
      </c>
      <c r="H21" s="83">
        <f t="shared" si="0"/>
        <v>0</v>
      </c>
      <c r="I21" s="87" t="s">
        <v>63</v>
      </c>
    </row>
    <row r="22" spans="3:9" ht="13.5" customHeight="1" thickBot="1">
      <c r="C22" s="71" t="s">
        <v>18</v>
      </c>
      <c r="D22" s="72">
        <v>5956.830000000002</v>
      </c>
      <c r="E22" s="73">
        <v>21736.8</v>
      </c>
      <c r="F22" s="73">
        <v>23940.05</v>
      </c>
      <c r="G22" s="83">
        <f>+E22</f>
        <v>21736.8</v>
      </c>
      <c r="H22" s="83">
        <f t="shared" si="0"/>
        <v>3753.5800000000017</v>
      </c>
      <c r="I22" s="88" t="s">
        <v>19</v>
      </c>
    </row>
    <row r="23" spans="3:9" ht="13.5" customHeight="1" hidden="1" thickBot="1">
      <c r="C23" s="71" t="s">
        <v>20</v>
      </c>
      <c r="D23" s="72">
        <v>0</v>
      </c>
      <c r="E23" s="89"/>
      <c r="F23" s="89"/>
      <c r="G23" s="83">
        <f>+E23</f>
        <v>0</v>
      </c>
      <c r="H23" s="83">
        <f t="shared" si="0"/>
        <v>0</v>
      </c>
      <c r="I23" s="88" t="s">
        <v>64</v>
      </c>
    </row>
    <row r="24" spans="3:9" ht="13.5" customHeight="1" thickBot="1">
      <c r="C24" s="80" t="s">
        <v>21</v>
      </c>
      <c r="D24" s="72">
        <v>2574.2299999999996</v>
      </c>
      <c r="E24" s="89">
        <v>12742.51</v>
      </c>
      <c r="F24" s="89">
        <v>12961.17</v>
      </c>
      <c r="G24" s="83">
        <f>+E24</f>
        <v>12742.51</v>
      </c>
      <c r="H24" s="83">
        <f t="shared" si="0"/>
        <v>2355.5699999999997</v>
      </c>
      <c r="I24" s="88"/>
    </row>
    <row r="25" spans="3:9" ht="13.5" customHeight="1" thickBot="1">
      <c r="C25" s="71" t="s">
        <v>22</v>
      </c>
      <c r="D25" s="72">
        <v>1427.7200000000007</v>
      </c>
      <c r="E25" s="75">
        <v>4501.8</v>
      </c>
      <c r="F25" s="75">
        <v>5079.9</v>
      </c>
      <c r="G25" s="83">
        <f>+E25</f>
        <v>4501.8</v>
      </c>
      <c r="H25" s="83">
        <f t="shared" si="0"/>
        <v>849.6200000000008</v>
      </c>
      <c r="I25" s="88" t="s">
        <v>65</v>
      </c>
    </row>
    <row r="26" spans="3:9" s="90" customFormat="1" ht="13.5" customHeight="1" thickBot="1">
      <c r="C26" s="71" t="s">
        <v>11</v>
      </c>
      <c r="D26" s="78">
        <f>SUM(D18:D25)</f>
        <v>49101.749999999985</v>
      </c>
      <c r="E26" s="78">
        <f>SUM(E18:E25)</f>
        <v>161623.38999999998</v>
      </c>
      <c r="F26" s="78">
        <f>SUM(F18:F25)</f>
        <v>177651.99</v>
      </c>
      <c r="G26" s="78">
        <f>SUM(G18:G25)</f>
        <v>160208.69999999998</v>
      </c>
      <c r="H26" s="78">
        <f>SUM(H18:H25)</f>
        <v>33073.149999999994</v>
      </c>
      <c r="I26" s="91"/>
    </row>
    <row r="27" spans="3:8" ht="21" customHeight="1">
      <c r="C27" s="92" t="s">
        <v>66</v>
      </c>
      <c r="D27" s="92"/>
      <c r="E27" s="92"/>
      <c r="F27" s="92"/>
      <c r="G27" s="92"/>
      <c r="H27" s="93">
        <f>+H15+H26</f>
        <v>100855.39000000001</v>
      </c>
    </row>
  </sheetData>
  <sheetProtection/>
  <mergeCells count="8">
    <mergeCell ref="C16:I16"/>
    <mergeCell ref="I18:I1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875" style="0" customWidth="1"/>
  </cols>
  <sheetData>
    <row r="1" spans="1:9" ht="12.75">
      <c r="A1" s="95" t="s">
        <v>23</v>
      </c>
      <c r="B1" s="95"/>
      <c r="C1" s="95"/>
      <c r="D1" s="95"/>
      <c r="E1" s="95"/>
      <c r="F1" s="95"/>
      <c r="G1" s="95"/>
      <c r="H1" s="95"/>
      <c r="I1" s="95"/>
    </row>
    <row r="2" spans="1:9" ht="12.75">
      <c r="A2" s="95" t="s">
        <v>24</v>
      </c>
      <c r="B2" s="95"/>
      <c r="C2" s="95"/>
      <c r="D2" s="95"/>
      <c r="E2" s="95"/>
      <c r="F2" s="95"/>
      <c r="G2" s="95"/>
      <c r="H2" s="95"/>
      <c r="I2" s="95"/>
    </row>
    <row r="3" spans="1:9" ht="12.75">
      <c r="A3" s="95" t="s">
        <v>67</v>
      </c>
      <c r="B3" s="95"/>
      <c r="C3" s="95"/>
      <c r="D3" s="95"/>
      <c r="E3" s="95"/>
      <c r="F3" s="95"/>
      <c r="G3" s="95"/>
      <c r="H3" s="95"/>
      <c r="I3" s="95"/>
    </row>
    <row r="4" spans="1:9" ht="51">
      <c r="A4" s="96" t="s">
        <v>25</v>
      </c>
      <c r="B4" s="97" t="s">
        <v>68</v>
      </c>
      <c r="C4" s="97" t="s">
        <v>69</v>
      </c>
      <c r="D4" s="97" t="s">
        <v>26</v>
      </c>
      <c r="E4" s="97" t="s">
        <v>27</v>
      </c>
      <c r="F4" s="97" t="s">
        <v>28</v>
      </c>
      <c r="G4" s="97" t="s">
        <v>29</v>
      </c>
      <c r="H4" s="97" t="s">
        <v>70</v>
      </c>
      <c r="I4" s="96" t="s">
        <v>30</v>
      </c>
    </row>
    <row r="5" spans="1:9" ht="15">
      <c r="A5" s="98" t="s">
        <v>31</v>
      </c>
      <c r="B5" s="98">
        <v>-14.579999999999998</v>
      </c>
      <c r="C5" s="99">
        <v>-15.96503</v>
      </c>
      <c r="D5" s="99">
        <v>16.72104</v>
      </c>
      <c r="E5" s="99">
        <v>22.51554</v>
      </c>
      <c r="F5" s="99">
        <v>0</v>
      </c>
      <c r="G5" s="99">
        <v>22.39723</v>
      </c>
      <c r="H5" s="99">
        <v>4.35113</v>
      </c>
      <c r="I5" s="99">
        <f>B5+D5+F5-G5</f>
        <v>-20.25619</v>
      </c>
    </row>
    <row r="7" ht="1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1" t="s">
        <v>76</v>
      </c>
      <c r="B1" s="51"/>
      <c r="C1" s="51"/>
      <c r="D1" s="51"/>
      <c r="E1" s="51"/>
      <c r="F1" s="51"/>
      <c r="G1" s="51"/>
      <c r="H1" s="4"/>
    </row>
    <row r="2" spans="1:7" ht="29.25" customHeight="1" thickBot="1">
      <c r="A2" s="52"/>
      <c r="B2" s="52"/>
      <c r="C2" s="52"/>
      <c r="D2" s="52"/>
      <c r="E2" s="52"/>
      <c r="F2" s="52"/>
      <c r="G2" s="52"/>
    </row>
    <row r="3" spans="1:8" ht="13.5" thickBot="1">
      <c r="A3" s="5"/>
      <c r="B3" s="6"/>
      <c r="C3" s="1"/>
      <c r="D3" s="6"/>
      <c r="E3" s="6"/>
      <c r="F3" s="53" t="s">
        <v>32</v>
      </c>
      <c r="G3" s="54"/>
      <c r="H3" s="6"/>
    </row>
    <row r="4" spans="1:8" ht="12.75">
      <c r="A4" s="7" t="s">
        <v>33</v>
      </c>
      <c r="B4" s="8" t="s">
        <v>34</v>
      </c>
      <c r="C4" s="7" t="s">
        <v>35</v>
      </c>
      <c r="D4" s="8" t="s">
        <v>36</v>
      </c>
      <c r="E4" s="9" t="s">
        <v>37</v>
      </c>
      <c r="F4" s="9"/>
      <c r="G4" s="9"/>
      <c r="H4" s="9" t="s">
        <v>38</v>
      </c>
    </row>
    <row r="5" spans="1:8" ht="12.75">
      <c r="A5" s="7" t="s">
        <v>39</v>
      </c>
      <c r="B5" s="8"/>
      <c r="C5" s="10"/>
      <c r="D5" s="8" t="s">
        <v>40</v>
      </c>
      <c r="E5" s="8" t="s">
        <v>41</v>
      </c>
      <c r="F5" s="8" t="s">
        <v>42</v>
      </c>
      <c r="G5" s="8" t="s">
        <v>43</v>
      </c>
      <c r="H5" s="8"/>
    </row>
    <row r="6" spans="1:8" ht="12.75">
      <c r="A6" s="7"/>
      <c r="B6" s="8"/>
      <c r="C6" s="10"/>
      <c r="D6" s="8" t="s">
        <v>44</v>
      </c>
      <c r="E6" s="8"/>
      <c r="F6" s="8" t="s">
        <v>45</v>
      </c>
      <c r="G6" s="8" t="s">
        <v>46</v>
      </c>
      <c r="H6" s="11"/>
    </row>
    <row r="7" spans="1:8" ht="12.75">
      <c r="A7" s="12"/>
      <c r="B7" s="11"/>
      <c r="C7" s="2"/>
      <c r="D7" s="11"/>
      <c r="E7" s="11"/>
      <c r="F7" s="11"/>
      <c r="G7" s="8" t="s">
        <v>47</v>
      </c>
      <c r="H7" s="11"/>
    </row>
    <row r="8" spans="1:8" ht="13.5" thickBot="1">
      <c r="A8" s="13"/>
      <c r="B8" s="14"/>
      <c r="C8" s="3"/>
      <c r="D8" s="14"/>
      <c r="E8" s="14"/>
      <c r="F8" s="14"/>
      <c r="G8" s="14"/>
      <c r="H8" s="14"/>
    </row>
    <row r="9" spans="1:8" ht="12.75">
      <c r="A9" s="6"/>
      <c r="B9" s="15"/>
      <c r="C9" s="1"/>
      <c r="D9" s="6"/>
      <c r="E9" s="6"/>
      <c r="F9" s="6"/>
      <c r="G9" s="15"/>
      <c r="H9" s="15"/>
    </row>
    <row r="10" spans="1:8" ht="12.75">
      <c r="A10" s="8">
        <v>1</v>
      </c>
      <c r="B10" s="16" t="s">
        <v>48</v>
      </c>
      <c r="C10" s="7" t="s">
        <v>77</v>
      </c>
      <c r="D10" s="8" t="s">
        <v>49</v>
      </c>
      <c r="E10" s="17">
        <v>209.3</v>
      </c>
      <c r="F10" s="17">
        <v>10.47</v>
      </c>
      <c r="G10" s="18">
        <f>+E10-F10</f>
        <v>198.83</v>
      </c>
      <c r="H10" s="19"/>
    </row>
    <row r="11" spans="1:8" ht="12.75">
      <c r="A11" s="8"/>
      <c r="B11" s="16"/>
      <c r="C11" s="7"/>
      <c r="D11" s="8"/>
      <c r="E11" s="17"/>
      <c r="F11" s="17"/>
      <c r="G11" s="18"/>
      <c r="H11" s="19"/>
    </row>
    <row r="12" spans="1:8" ht="12.75">
      <c r="A12" s="8"/>
      <c r="B12" s="16"/>
      <c r="C12" s="20" t="s">
        <v>50</v>
      </c>
      <c r="D12" s="21"/>
      <c r="E12" s="22">
        <f>SUM(E10:E11)</f>
        <v>209.3</v>
      </c>
      <c r="F12" s="22">
        <f>SUM(F10:F11)</f>
        <v>10.47</v>
      </c>
      <c r="G12" s="22">
        <f>SUM(G10:G11)</f>
        <v>198.83</v>
      </c>
      <c r="H12" s="19"/>
    </row>
    <row r="13" spans="1:8" ht="13.5" thickBot="1">
      <c r="A13" s="23"/>
      <c r="B13" s="24"/>
      <c r="C13" s="25"/>
      <c r="D13" s="26"/>
      <c r="E13" s="27"/>
      <c r="F13" s="27"/>
      <c r="G13" s="28"/>
      <c r="H13" s="29"/>
    </row>
    <row r="14" spans="1:8" ht="12.75">
      <c r="A14" s="6"/>
      <c r="B14" s="15"/>
      <c r="C14" s="100"/>
      <c r="D14" s="30"/>
      <c r="E14" s="31"/>
      <c r="F14" s="32"/>
      <c r="G14" s="32"/>
      <c r="H14" s="33"/>
    </row>
    <row r="15" spans="1:8" ht="12.75">
      <c r="A15" s="11"/>
      <c r="B15" s="34" t="s">
        <v>11</v>
      </c>
      <c r="C15" s="101"/>
      <c r="D15" s="10"/>
      <c r="E15" s="35">
        <f>E12</f>
        <v>209.3</v>
      </c>
      <c r="F15" s="36">
        <f>+F12</f>
        <v>10.47</v>
      </c>
      <c r="G15" s="37">
        <f>+E15-F15</f>
        <v>198.83</v>
      </c>
      <c r="H15" s="19"/>
    </row>
    <row r="16" spans="1:8" ht="13.5" thickBot="1">
      <c r="A16" s="14"/>
      <c r="B16" s="38"/>
      <c r="C16" s="102"/>
      <c r="D16" s="39"/>
      <c r="E16" s="26"/>
      <c r="F16" s="40"/>
      <c r="G16" s="40"/>
      <c r="H16" s="40"/>
    </row>
    <row r="19" spans="1:7" ht="60">
      <c r="A19" s="41" t="s">
        <v>51</v>
      </c>
      <c r="B19" s="41" t="s">
        <v>53</v>
      </c>
      <c r="C19" s="41" t="s">
        <v>78</v>
      </c>
      <c r="D19" s="41" t="s">
        <v>79</v>
      </c>
      <c r="E19" s="42" t="s">
        <v>52</v>
      </c>
      <c r="F19" s="41" t="s">
        <v>80</v>
      </c>
      <c r="G19" s="43"/>
    </row>
    <row r="20" spans="1:7" ht="15">
      <c r="A20" s="44">
        <v>1</v>
      </c>
      <c r="B20" s="45">
        <v>6878.959999999999</v>
      </c>
      <c r="C20" s="45">
        <v>17555.88</v>
      </c>
      <c r="D20" s="45">
        <v>17760.41</v>
      </c>
      <c r="E20" s="45">
        <v>9402.38</v>
      </c>
      <c r="F20" s="45">
        <f>+B20+C20-D20</f>
        <v>6674.43</v>
      </c>
      <c r="G20" s="46"/>
    </row>
    <row r="23" spans="1:5" ht="90">
      <c r="A23" s="41" t="s">
        <v>51</v>
      </c>
      <c r="B23" s="41" t="s">
        <v>55</v>
      </c>
      <c r="C23" s="41" t="s">
        <v>81</v>
      </c>
      <c r="D23" s="41" t="s">
        <v>54</v>
      </c>
      <c r="E23" s="41" t="s">
        <v>82</v>
      </c>
    </row>
    <row r="24" spans="1:5" ht="15">
      <c r="A24" s="47">
        <v>1</v>
      </c>
      <c r="B24" s="48">
        <v>-22294.79</v>
      </c>
      <c r="C24" s="48">
        <f>+D20+E20</f>
        <v>27162.79</v>
      </c>
      <c r="D24" s="48">
        <v>10465</v>
      </c>
      <c r="E24" s="48">
        <f>+B24+C24-D24</f>
        <v>-5597</v>
      </c>
    </row>
    <row r="25" spans="1:5" ht="12.75">
      <c r="A25" s="2"/>
      <c r="B25" s="2"/>
      <c r="C25" s="49"/>
      <c r="D25" s="49"/>
      <c r="E25" s="1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2011-03-25T07:06:15Z</dcterms:created>
  <dcterms:modified xsi:type="dcterms:W3CDTF">2012-04-24T12:35:18Z</dcterms:modified>
  <cp:category/>
  <cp:version/>
  <cp:contentType/>
  <cp:contentStatus/>
</cp:coreProperties>
</file>