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<sst xmlns="http://schemas.openxmlformats.org/spreadsheetml/2006/main" count="93" uniqueCount="84">
  <si>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</si>
  <si>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</si>
  <si>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</si>
  <si>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</si>
  <si>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</si>
  <si>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</si>
  <si>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</si>
  <si>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</si>
  <si>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</si>
  <si>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</si>
  <si>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</si>
  <si>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</si>
  <si>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</si>
  <si>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</si>
  <si>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</si>
  <si>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</si>
  <si>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</si>
  <si>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</si>
  <si>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</si>
  <si>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</si>
  <si>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</si>
  <si>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</si>
  <si>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</si>
  <si>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</si>
  <si>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</si>
  <si>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</si>
  <si>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</si>
  <si>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</si>
  <si>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</si>
  <si>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</si>
  <si>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</si>
  <si>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</si>
  <si>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</si>
  <si>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</si>
  <si>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</si>
  <si>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</si>
  <si>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</si>
  <si>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</si>
  <si>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</si>
  <si>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</si>
  <si>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</si>
  <si>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</si>
  <si>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</si>
  <si>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</si>
  <si>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</si>
  <si>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</si>
  <si>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</si>
  <si>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</si>
  <si>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</si>
  <si>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</si>
  <si>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</si>
  <si>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</si>
  <si>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</si>
  <si>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</si>
  <si>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9  по ул. Березовая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</si>
  <si>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</si>
  <si>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</si>
  <si>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</si>
  <si>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</si>
  <si>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</si>
  <si>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Н/2008-29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</si>
  <si>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</si>
  <si>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</si>
  <si>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</si>
  <si>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</si>
  <si>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9 по ул. Березовая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</si>
  <si>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</si>
  <si>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</si>
  <si>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</si>
  <si>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57.42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</si>
  <si>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- 0.98 т.р.</t>
  </si>
  <si>
    <t>замеры сопротивления изоляции - 19.07 т.р.</t>
  </si>
  <si>
    <t>установка магнитных фильтров - 10.87 т.р.</t>
  </si>
  <si>
    <t>ремонт кровли, козырьков, смена стекол - 9.82 т.р.</t>
  </si>
  <si>
    <t>ремонт пола - 15.88 т.р.</t>
  </si>
  <si>
    <t>прочее - 0.80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</si>
  <si>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Березовая, д. 9</t>
  </si>
  <si>
    <t>установка т/о узлов учета теп/энергии</t>
  </si>
  <si>
    <t>2 шт.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</si>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</sst>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8" sqref="C8:I8"/>
    </sheetView>
  </sheetViews>
  <sheetFormatPr defaultColWidth="9.00390625" defaultRowHeight="12.75"/>
  <cols>
    <col min="1" max="1" width="3.375" style="52" hidden="1" customWidth="1"/>
    <col min="2" max="2" width="9.125" style="52" hidden="1" customWidth="1"/>
    <col min="3" max="3" width="30.75390625" style="90" customWidth="1"/>
    <col min="4" max="4" width="14.375" style="90" customWidth="1"/>
    <col min="5" max="5" width="11.875" style="90" customWidth="1"/>
    <col min="6" max="6" width="13.25390625" style="90" customWidth="1"/>
    <col min="7" max="7" width="11.875" style="90" customWidth="1"/>
    <col min="8" max="8" width="14.375" style="90" customWidth="1"/>
    <col min="9" max="9" width="21.00390625" style="90" customWidth="1"/>
    <col min="10" max="16384" width="9.125" style="52" customWidth="1"/>
  </cols>
  <sheetData>
    <row r="1" spans="3:9" ht="12.75" customHeight="1" hidden="1">
      <c r="C1" s="53"/>
      <c r="D1" s="53"/>
      <c r="E1" s="53"/>
      <c r="F1" s="53"/>
      <c r="G1" s="53"/>
      <c r="H1" s="53"/>
      <c r="I1" s="53"/>
    </row>
    <row r="2" spans="3:9" ht="13.5" customHeight="1" hidden="1" thickBot="1">
      <c r="C2" s="53"/>
      <c r="D2" s="53"/>
      <c r="E2" s="53" t="s">
        <v>0</v>
      </c>
      <c r="F2" s="53"/>
      <c r="G2" s="53"/>
      <c r="H2" s="53"/>
      <c r="I2" s="53"/>
    </row>
    <row r="3" spans="3:9" ht="13.5" customHeight="1" hidden="1" thickBot="1">
      <c r="C3" s="54"/>
      <c r="D3" s="55"/>
      <c r="E3" s="56"/>
      <c r="F3" s="56"/>
      <c r="G3" s="56"/>
      <c r="H3" s="56"/>
      <c r="I3" s="57"/>
    </row>
    <row r="4" spans="3:9" ht="12.75" customHeight="1" hidden="1">
      <c r="C4" s="58"/>
      <c r="D4" s="58"/>
      <c r="E4" s="59"/>
      <c r="F4" s="59"/>
      <c r="G4" s="59"/>
      <c r="H4" s="59"/>
      <c r="I4" s="59"/>
    </row>
    <row r="5" spans="3:9" ht="14.25">
      <c r="C5" s="60" t="s">
        <v>1</v>
      </c>
      <c r="D5" s="60"/>
      <c r="E5" s="60"/>
      <c r="F5" s="60"/>
      <c r="G5" s="60"/>
      <c r="H5" s="60"/>
      <c r="I5" s="60"/>
    </row>
    <row r="6" spans="3:9" ht="12.75">
      <c r="C6" s="61" t="s">
        <v>2</v>
      </c>
      <c r="D6" s="61"/>
      <c r="E6" s="61"/>
      <c r="F6" s="61"/>
      <c r="G6" s="61"/>
      <c r="H6" s="61"/>
      <c r="I6" s="61"/>
    </row>
    <row r="7" spans="3:9" ht="12.75">
      <c r="C7" s="61" t="s">
        <v>54</v>
      </c>
      <c r="D7" s="61"/>
      <c r="E7" s="61"/>
      <c r="F7" s="61"/>
      <c r="G7" s="61"/>
      <c r="H7" s="61"/>
      <c r="I7" s="61"/>
    </row>
    <row r="8" spans="3:9" ht="13.5" thickBot="1">
      <c r="C8" s="62"/>
      <c r="D8" s="62"/>
      <c r="E8" s="62"/>
      <c r="F8" s="62"/>
      <c r="G8" s="62"/>
      <c r="H8" s="62"/>
      <c r="I8" s="62"/>
    </row>
    <row r="9" spans="3:9" ht="50.25" customHeight="1" thickBot="1">
      <c r="C9" s="63" t="s">
        <v>3</v>
      </c>
      <c r="D9" s="64" t="s">
        <v>55</v>
      </c>
      <c r="E9" s="65" t="s">
        <v>56</v>
      </c>
      <c r="F9" s="65" t="s">
        <v>57</v>
      </c>
      <c r="G9" s="65" t="s">
        <v>4</v>
      </c>
      <c r="H9" s="65" t="s">
        <v>58</v>
      </c>
      <c r="I9" s="64" t="s">
        <v>5</v>
      </c>
    </row>
    <row r="10" spans="3:9" ht="13.5" customHeight="1" thickBot="1">
      <c r="C10" s="66" t="s">
        <v>6</v>
      </c>
      <c r="D10" s="47"/>
      <c r="E10" s="47"/>
      <c r="F10" s="47"/>
      <c r="G10" s="47"/>
      <c r="H10" s="47"/>
      <c r="I10" s="67"/>
    </row>
    <row r="11" spans="3:9" ht="13.5" customHeight="1" thickBot="1">
      <c r="C11" s="68" t="s">
        <v>7</v>
      </c>
      <c r="D11" s="69">
        <v>64851.429999999964</v>
      </c>
      <c r="E11" s="70">
        <v>177593.52</v>
      </c>
      <c r="F11" s="70">
        <v>236906.73</v>
      </c>
      <c r="G11" s="70">
        <f>+E11</f>
        <v>177593.52</v>
      </c>
      <c r="H11" s="70">
        <f>+D11+E11-F11</f>
        <v>5538.219999999943</v>
      </c>
      <c r="I11" s="71" t="s">
        <v>59</v>
      </c>
    </row>
    <row r="12" spans="3:9" ht="13.5" customHeight="1" hidden="1" thickBot="1">
      <c r="C12" s="68" t="s">
        <v>8</v>
      </c>
      <c r="D12" s="69"/>
      <c r="E12" s="72"/>
      <c r="F12" s="72"/>
      <c r="G12" s="70">
        <f>+E12</f>
        <v>0</v>
      </c>
      <c r="H12" s="70">
        <f>+D12+E12-F12</f>
        <v>0</v>
      </c>
      <c r="I12" s="73"/>
    </row>
    <row r="13" spans="3:9" ht="13.5" customHeight="1" thickBot="1">
      <c r="C13" s="68" t="s">
        <v>9</v>
      </c>
      <c r="D13" s="69">
        <v>15585.80999999999</v>
      </c>
      <c r="E13" s="72">
        <f>58534.69-388.01</f>
        <v>58146.68</v>
      </c>
      <c r="F13" s="72">
        <v>71633.9</v>
      </c>
      <c r="G13" s="70">
        <f>+E13</f>
        <v>58146.68</v>
      </c>
      <c r="H13" s="70">
        <f>+D13+E13-F13</f>
        <v>2098.5899999999965</v>
      </c>
      <c r="I13" s="73"/>
    </row>
    <row r="14" spans="3:9" ht="13.5" customHeight="1" thickBot="1">
      <c r="C14" s="68" t="s">
        <v>10</v>
      </c>
      <c r="D14" s="69">
        <v>5212.51</v>
      </c>
      <c r="E14" s="72">
        <f>19714.22-130.69</f>
        <v>19583.530000000002</v>
      </c>
      <c r="F14" s="72">
        <v>24089.21</v>
      </c>
      <c r="G14" s="70">
        <f>+E14</f>
        <v>19583.530000000002</v>
      </c>
      <c r="H14" s="70">
        <f>+D14+E14-F14</f>
        <v>706.8300000000017</v>
      </c>
      <c r="I14" s="74"/>
    </row>
    <row r="15" spans="3:9" ht="13.5" customHeight="1" thickBot="1">
      <c r="C15" s="68" t="s">
        <v>11</v>
      </c>
      <c r="D15" s="75">
        <f>SUM(D11:D14)</f>
        <v>85649.74999999996</v>
      </c>
      <c r="E15" s="75">
        <f>SUM(E11:E14)</f>
        <v>255323.72999999998</v>
      </c>
      <c r="F15" s="75">
        <f>SUM(F11:F14)</f>
        <v>332629.84</v>
      </c>
      <c r="G15" s="75">
        <f>SUM(G11:G14)</f>
        <v>255323.72999999998</v>
      </c>
      <c r="H15" s="75">
        <f>SUM(H11:H14)</f>
        <v>8343.639999999941</v>
      </c>
      <c r="I15" s="76"/>
    </row>
    <row r="16" spans="3:9" ht="13.5" customHeight="1" thickBot="1">
      <c r="C16" s="47" t="s">
        <v>12</v>
      </c>
      <c r="D16" s="47"/>
      <c r="E16" s="47"/>
      <c r="F16" s="47"/>
      <c r="G16" s="47"/>
      <c r="H16" s="47"/>
      <c r="I16" s="47"/>
    </row>
    <row r="17" spans="3:9" ht="48.75" customHeight="1" thickBot="1">
      <c r="C17" s="63" t="s">
        <v>3</v>
      </c>
      <c r="D17" s="64" t="s">
        <v>55</v>
      </c>
      <c r="E17" s="65" t="s">
        <v>56</v>
      </c>
      <c r="F17" s="65" t="s">
        <v>57</v>
      </c>
      <c r="G17" s="65" t="s">
        <v>4</v>
      </c>
      <c r="H17" s="65" t="s">
        <v>58</v>
      </c>
      <c r="I17" s="77" t="s">
        <v>13</v>
      </c>
    </row>
    <row r="18" spans="3:9" ht="17.25" customHeight="1" thickBot="1">
      <c r="C18" s="63" t="s">
        <v>14</v>
      </c>
      <c r="D18" s="78">
        <v>17168.959999999992</v>
      </c>
      <c r="E18" s="79">
        <v>86193.36</v>
      </c>
      <c r="F18" s="79">
        <v>100674.4</v>
      </c>
      <c r="G18" s="79">
        <f>+E18</f>
        <v>86193.36</v>
      </c>
      <c r="H18" s="79">
        <f>+D18+E18-F18</f>
        <v>2687.9199999999983</v>
      </c>
      <c r="I18" s="80" t="s">
        <v>60</v>
      </c>
    </row>
    <row r="19" spans="3:9" ht="18.75" customHeight="1" thickBot="1">
      <c r="C19" s="68" t="s">
        <v>15</v>
      </c>
      <c r="D19" s="69">
        <v>8174.8399999999965</v>
      </c>
      <c r="E19" s="70">
        <v>16310.16</v>
      </c>
      <c r="F19" s="70">
        <v>23976.37</v>
      </c>
      <c r="G19" s="79">
        <v>57419.74</v>
      </c>
      <c r="H19" s="79">
        <f aca="true" t="shared" si="0" ref="H19:H25">+D19+E19-F19</f>
        <v>508.6299999999974</v>
      </c>
      <c r="I19" s="81"/>
    </row>
    <row r="20" spans="3:9" ht="13.5" customHeight="1" thickBot="1">
      <c r="C20" s="82" t="s">
        <v>16</v>
      </c>
      <c r="D20" s="83">
        <v>4839.16</v>
      </c>
      <c r="E20" s="70">
        <v>14334.48</v>
      </c>
      <c r="F20" s="70">
        <v>18748.9</v>
      </c>
      <c r="G20" s="79">
        <v>19148</v>
      </c>
      <c r="H20" s="79">
        <f t="shared" si="0"/>
        <v>424.73999999999796</v>
      </c>
      <c r="I20" s="84"/>
    </row>
    <row r="21" spans="3:9" ht="22.5" customHeight="1" hidden="1" thickBot="1">
      <c r="C21" s="68" t="s">
        <v>17</v>
      </c>
      <c r="D21" s="69">
        <v>0</v>
      </c>
      <c r="E21" s="70"/>
      <c r="F21" s="70"/>
      <c r="G21" s="79">
        <f>+E21</f>
        <v>0</v>
      </c>
      <c r="H21" s="79">
        <f t="shared" si="0"/>
        <v>0</v>
      </c>
      <c r="I21" s="84" t="s">
        <v>61</v>
      </c>
    </row>
    <row r="22" spans="3:9" ht="13.5" customHeight="1" thickBot="1">
      <c r="C22" s="68" t="s">
        <v>18</v>
      </c>
      <c r="D22" s="69">
        <v>4829.840000000002</v>
      </c>
      <c r="E22" s="70">
        <v>19292.28</v>
      </c>
      <c r="F22" s="70">
        <v>23620.12</v>
      </c>
      <c r="G22" s="79">
        <f>+E22</f>
        <v>19292.28</v>
      </c>
      <c r="H22" s="79">
        <f t="shared" si="0"/>
        <v>502.00000000000364</v>
      </c>
      <c r="I22" s="85" t="s">
        <v>19</v>
      </c>
    </row>
    <row r="23" spans="3:9" ht="13.5" customHeight="1" hidden="1" thickBot="1">
      <c r="C23" s="68" t="s">
        <v>20</v>
      </c>
      <c r="D23" s="69">
        <v>0</v>
      </c>
      <c r="E23" s="86"/>
      <c r="F23" s="86"/>
      <c r="G23" s="79">
        <f>+E23</f>
        <v>0</v>
      </c>
      <c r="H23" s="79">
        <f t="shared" si="0"/>
        <v>0</v>
      </c>
      <c r="I23" s="85" t="s">
        <v>62</v>
      </c>
    </row>
    <row r="24" spans="3:9" ht="13.5" customHeight="1" thickBot="1">
      <c r="C24" s="82" t="s">
        <v>21</v>
      </c>
      <c r="D24" s="69">
        <v>1926.4300000000003</v>
      </c>
      <c r="E24" s="86">
        <v>10990.71</v>
      </c>
      <c r="F24" s="86">
        <v>12617.98</v>
      </c>
      <c r="G24" s="79">
        <f>+E24</f>
        <v>10990.71</v>
      </c>
      <c r="H24" s="79">
        <f t="shared" si="0"/>
        <v>299.15999999999985</v>
      </c>
      <c r="I24" s="85"/>
    </row>
    <row r="25" spans="3:9" ht="13.5" customHeight="1" thickBot="1">
      <c r="C25" s="68" t="s">
        <v>22</v>
      </c>
      <c r="D25" s="69">
        <v>917.9799999999996</v>
      </c>
      <c r="E25" s="72">
        <v>3995.64</v>
      </c>
      <c r="F25" s="72">
        <v>4809.65</v>
      </c>
      <c r="G25" s="79">
        <f>+E25</f>
        <v>3995.64</v>
      </c>
      <c r="H25" s="79">
        <f t="shared" si="0"/>
        <v>103.96999999999935</v>
      </c>
      <c r="I25" s="85" t="s">
        <v>63</v>
      </c>
    </row>
    <row r="26" spans="3:9" ht="13.5" customHeight="1" thickBot="1">
      <c r="C26" s="68" t="s">
        <v>11</v>
      </c>
      <c r="D26" s="75">
        <f>SUM(D18:D25)</f>
        <v>37857.20999999999</v>
      </c>
      <c r="E26" s="75">
        <f>SUM(E18:E25)</f>
        <v>151116.63</v>
      </c>
      <c r="F26" s="75">
        <f>SUM(F18:F25)</f>
        <v>184447.41999999998</v>
      </c>
      <c r="G26" s="75">
        <f>SUM(G18:G25)</f>
        <v>197039.73</v>
      </c>
      <c r="H26" s="75">
        <f>SUM(H18:H25)</f>
        <v>4526.419999999996</v>
      </c>
      <c r="I26" s="87"/>
    </row>
    <row r="27" spans="3:8" ht="17.25" customHeight="1">
      <c r="C27" s="88" t="s">
        <v>64</v>
      </c>
      <c r="D27" s="88"/>
      <c r="E27" s="88"/>
      <c r="F27" s="88"/>
      <c r="G27" s="88"/>
      <c r="H27" s="89">
        <f>+H15+H26</f>
        <v>12870.059999999938</v>
      </c>
    </row>
    <row r="28" ht="12.75">
      <c r="C28" s="91"/>
    </row>
    <row r="29" ht="12.75">
      <c r="C29" s="91"/>
    </row>
    <row r="30" ht="12.75">
      <c r="C30" s="91"/>
    </row>
    <row r="31" ht="12.75">
      <c r="C31" s="91"/>
    </row>
    <row r="32" ht="12.75">
      <c r="C32" s="91"/>
    </row>
    <row r="33" ht="12.75">
      <c r="C33" s="91"/>
    </row>
    <row r="34" ht="12.75">
      <c r="C34" s="91"/>
    </row>
    <row r="35" ht="12.75">
      <c r="C35" s="91"/>
    </row>
    <row r="36" ht="12.75">
      <c r="C36" s="91"/>
    </row>
    <row r="37" ht="12.75">
      <c r="C37" s="91"/>
    </row>
    <row r="38" ht="12.75">
      <c r="C38" s="91"/>
    </row>
  </sheetData>
  <sheetProtection/>
  <mergeCells count="8">
    <mergeCell ref="C16:I16"/>
    <mergeCell ref="I18:I19"/>
    <mergeCell ref="C5:I5"/>
    <mergeCell ref="C6:I6"/>
    <mergeCell ref="C7:I7"/>
    <mergeCell ref="C8:I8"/>
    <mergeCell ref="C10:I10"/>
    <mergeCell ref="I11:I14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20" zoomScaleSheetLayoutView="120" zoomScalePageLayoutView="0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92" t="s">
        <v>23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2" t="s">
        <v>24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 t="s">
        <v>65</v>
      </c>
      <c r="B3" s="92"/>
      <c r="C3" s="92"/>
      <c r="D3" s="92"/>
      <c r="E3" s="92"/>
      <c r="F3" s="92"/>
      <c r="G3" s="92"/>
      <c r="H3" s="92"/>
      <c r="I3" s="92"/>
    </row>
    <row r="4" spans="1:9" ht="51">
      <c r="A4" s="93" t="s">
        <v>25</v>
      </c>
      <c r="B4" s="94" t="s">
        <v>66</v>
      </c>
      <c r="C4" s="94" t="s">
        <v>67</v>
      </c>
      <c r="D4" s="94" t="s">
        <v>26</v>
      </c>
      <c r="E4" s="94" t="s">
        <v>27</v>
      </c>
      <c r="F4" s="94" t="s">
        <v>28</v>
      </c>
      <c r="G4" s="94" t="s">
        <v>29</v>
      </c>
      <c r="H4" s="94" t="s">
        <v>68</v>
      </c>
      <c r="I4" s="93" t="s">
        <v>30</v>
      </c>
    </row>
    <row r="5" spans="1:9" ht="15">
      <c r="A5" s="95" t="s">
        <v>31</v>
      </c>
      <c r="B5" s="95">
        <v>-28.660000000000004</v>
      </c>
      <c r="C5" s="96">
        <v>-28.36807</v>
      </c>
      <c r="D5" s="96">
        <v>16.31016</v>
      </c>
      <c r="E5" s="96">
        <v>23.97637</v>
      </c>
      <c r="F5" s="96">
        <v>0</v>
      </c>
      <c r="G5" s="96">
        <v>57.41974</v>
      </c>
      <c r="H5" s="96">
        <v>0.508629</v>
      </c>
      <c r="I5" s="96">
        <f>B5+D5+F5-G5</f>
        <v>-69.76958</v>
      </c>
    </row>
    <row r="7" ht="1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48" t="s">
        <v>76</v>
      </c>
      <c r="B1" s="48"/>
      <c r="C1" s="48"/>
      <c r="D1" s="48"/>
      <c r="E1" s="48"/>
      <c r="F1" s="48"/>
      <c r="G1" s="48"/>
    </row>
    <row r="2" spans="1:7" ht="29.25" customHeight="1" thickBot="1">
      <c r="A2" s="49"/>
      <c r="B2" s="49"/>
      <c r="C2" s="49"/>
      <c r="D2" s="49"/>
      <c r="E2" s="49"/>
      <c r="F2" s="49"/>
      <c r="G2" s="49"/>
    </row>
    <row r="3" spans="1:7" ht="13.5" thickBot="1">
      <c r="A3" s="4"/>
      <c r="B3" s="5"/>
      <c r="C3" s="1"/>
      <c r="D3" s="5"/>
      <c r="E3" s="5"/>
      <c r="F3" s="50" t="s">
        <v>32</v>
      </c>
      <c r="G3" s="51"/>
    </row>
    <row r="4" spans="1:7" ht="12.75">
      <c r="A4" s="6" t="s">
        <v>33</v>
      </c>
      <c r="B4" s="7" t="s">
        <v>34</v>
      </c>
      <c r="C4" s="6" t="s">
        <v>35</v>
      </c>
      <c r="D4" s="7" t="s">
        <v>36</v>
      </c>
      <c r="E4" s="8" t="s">
        <v>37</v>
      </c>
      <c r="F4" s="8"/>
      <c r="G4" s="8"/>
    </row>
    <row r="5" spans="1:7" ht="12.75">
      <c r="A5" s="6" t="s">
        <v>38</v>
      </c>
      <c r="B5" s="7"/>
      <c r="C5" s="9"/>
      <c r="D5" s="7" t="s">
        <v>39</v>
      </c>
      <c r="E5" s="7" t="s">
        <v>40</v>
      </c>
      <c r="F5" s="7" t="s">
        <v>41</v>
      </c>
      <c r="G5" s="7" t="s">
        <v>42</v>
      </c>
    </row>
    <row r="6" spans="1:7" ht="12.75">
      <c r="A6" s="6"/>
      <c r="B6" s="7"/>
      <c r="C6" s="9"/>
      <c r="D6" s="7" t="s">
        <v>43</v>
      </c>
      <c r="E6" s="7"/>
      <c r="F6" s="7" t="s">
        <v>44</v>
      </c>
      <c r="G6" s="7" t="s">
        <v>45</v>
      </c>
    </row>
    <row r="7" spans="1:7" ht="12.75">
      <c r="A7" s="10"/>
      <c r="B7" s="11"/>
      <c r="C7" s="2"/>
      <c r="D7" s="11"/>
      <c r="E7" s="11"/>
      <c r="F7" s="11"/>
      <c r="G7" s="7" t="s">
        <v>46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47</v>
      </c>
      <c r="C10" s="6" t="s">
        <v>77</v>
      </c>
      <c r="D10" s="7" t="s">
        <v>78</v>
      </c>
      <c r="E10" s="16">
        <v>381.2</v>
      </c>
      <c r="F10" s="16">
        <v>19.148</v>
      </c>
      <c r="G10" s="17">
        <f>+E10-F10</f>
        <v>362.05199999999996</v>
      </c>
    </row>
    <row r="11" spans="1:7" ht="12.75">
      <c r="A11" s="7"/>
      <c r="B11" s="15"/>
      <c r="C11" s="6"/>
      <c r="D11" s="7"/>
      <c r="E11" s="18"/>
      <c r="F11" s="16"/>
      <c r="G11" s="17"/>
    </row>
    <row r="12" spans="1:7" ht="12.75">
      <c r="A12" s="7"/>
      <c r="B12" s="15"/>
      <c r="C12" s="19" t="s">
        <v>48</v>
      </c>
      <c r="D12" s="20"/>
      <c r="E12" s="21">
        <f>SUM(E10:E11)</f>
        <v>381.2</v>
      </c>
      <c r="F12" s="21">
        <f>SUM(F10:F11)</f>
        <v>19.148</v>
      </c>
      <c r="G12" s="21">
        <f>SUM(G10:G11)</f>
        <v>362.05199999999996</v>
      </c>
    </row>
    <row r="13" spans="1:7" ht="13.5" thickBot="1">
      <c r="A13" s="22"/>
      <c r="B13" s="23"/>
      <c r="C13" s="24"/>
      <c r="D13" s="25"/>
      <c r="E13" s="26"/>
      <c r="F13" s="26"/>
      <c r="G13" s="27"/>
    </row>
    <row r="14" spans="1:7" ht="12.75">
      <c r="A14" s="5"/>
      <c r="B14" s="14"/>
      <c r="C14" s="97"/>
      <c r="D14" s="28"/>
      <c r="E14" s="29"/>
      <c r="F14" s="30"/>
      <c r="G14" s="30"/>
    </row>
    <row r="15" spans="1:7" ht="12.75">
      <c r="A15" s="11"/>
      <c r="B15" s="31" t="s">
        <v>11</v>
      </c>
      <c r="C15" s="98"/>
      <c r="D15" s="9"/>
      <c r="E15" s="32">
        <f>E12</f>
        <v>381.2</v>
      </c>
      <c r="F15" s="33">
        <f>+F12</f>
        <v>19.148</v>
      </c>
      <c r="G15" s="34">
        <f>+E15-F15</f>
        <v>362.05199999999996</v>
      </c>
    </row>
    <row r="16" spans="1:7" ht="13.5" thickBot="1">
      <c r="A16" s="13"/>
      <c r="B16" s="35"/>
      <c r="C16" s="99"/>
      <c r="D16" s="36"/>
      <c r="E16" s="25"/>
      <c r="F16" s="37"/>
      <c r="G16" s="37"/>
    </row>
    <row r="19" spans="1:7" ht="58.5" customHeight="1">
      <c r="A19" s="38" t="s">
        <v>49</v>
      </c>
      <c r="B19" s="38" t="s">
        <v>51</v>
      </c>
      <c r="C19" s="38" t="s">
        <v>79</v>
      </c>
      <c r="D19" s="38" t="s">
        <v>80</v>
      </c>
      <c r="E19" s="39" t="s">
        <v>50</v>
      </c>
      <c r="F19" s="38" t="s">
        <v>81</v>
      </c>
      <c r="G19" s="40"/>
    </row>
    <row r="20" spans="1:7" ht="15">
      <c r="A20" s="41">
        <v>1</v>
      </c>
      <c r="B20" s="42">
        <v>4839.16</v>
      </c>
      <c r="C20" s="42">
        <v>14334.48</v>
      </c>
      <c r="D20" s="42">
        <v>18748.9</v>
      </c>
      <c r="E20" s="42">
        <v>12239.52</v>
      </c>
      <c r="F20" s="42">
        <f>+B20+C20-D20</f>
        <v>424.73999999999796</v>
      </c>
      <c r="G20" s="43"/>
    </row>
    <row r="23" spans="1:5" ht="90">
      <c r="A23" s="38" t="s">
        <v>49</v>
      </c>
      <c r="B23" s="38" t="s">
        <v>53</v>
      </c>
      <c r="C23" s="38" t="s">
        <v>82</v>
      </c>
      <c r="D23" s="38" t="s">
        <v>52</v>
      </c>
      <c r="E23" s="38" t="s">
        <v>83</v>
      </c>
    </row>
    <row r="24" spans="1:5" ht="15">
      <c r="A24" s="44">
        <v>1</v>
      </c>
      <c r="B24" s="45">
        <v>-14186.07</v>
      </c>
      <c r="C24" s="45">
        <f>+D20+E20</f>
        <v>30988.420000000002</v>
      </c>
      <c r="D24" s="45">
        <v>19148</v>
      </c>
      <c r="E24" s="45">
        <f>+B24+C24-D24</f>
        <v>-2345.649999999998</v>
      </c>
    </row>
    <row r="25" spans="1:5" ht="12.75">
      <c r="A25" s="2"/>
      <c r="B25" s="2"/>
      <c r="C25" s="46"/>
      <c r="D25" s="46"/>
      <c r="E25" s="9"/>
    </row>
    <row r="34" ht="87.75" customHeight="1"/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2011-03-25T07:05:10Z</dcterms:created>
  <dcterms:modified xsi:type="dcterms:W3CDTF">2012-04-24T12:24:40Z</dcterms:modified>
  <cp:category/>
  <cp:version/>
  <cp:contentType/>
  <cp:contentStatus/>
</cp:coreProperties>
</file>