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/>
  <calcPr fullCalcOnLoad="1"/>
</workbook>
</file>

<file path=xl/sharedStrings.xml><?xml version="1.0" encoding="utf-8"?>
<sst xmlns="http://schemas.openxmlformats.org/spreadsheetml/2006/main" count="72" uniqueCount="64">
  <si>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</si>
  <si>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</si>
  <si>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</si>
  <si>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</si>
  <si>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</si>
  <si>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</si>
  <si>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</si>
  <si>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</si>
  <si>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Оплата по договору  №  166 от 30.04.2008г. с ООО"ЦБИ"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</si>
  <si>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</si>
  <si>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</si>
  <si>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</si>
  <si>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</si>
  <si>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</si>
  <si>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</si>
  <si>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</si>
  <si>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</si>
  <si>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Доп.работы по текущему ремонту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</si>
  <si>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</si>
  <si>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</si>
  <si>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</si>
  <si>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</si>
  <si>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</si>
  <si>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услуги расчетно-кассовой службы</t>
  </si>
  <si>
    <t>т/о узлов учета теп/энергии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</si>
  <si>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</si>
  <si>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</si>
  <si>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</si>
  <si>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</si>
  <si>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</si>
  <si>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</si>
  <si>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</si>
  <si>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</si>
  <si>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</si>
  <si>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№ п/п</t>
  </si>
  <si>
    <t>Доля МО Сертолово, руб.</t>
  </si>
  <si>
    <t>Задолженность населения на 01.01.2011г., руб.</t>
  </si>
  <si>
    <t>Израсходованно, руб.</t>
  </si>
  <si>
    <t>Остаток средств  на лицевом счете на 01.01.2011г., руб.</t>
  </si>
  <si>
    <t>имущества жилого дома № 9  по ул. Юбилейная с 01.01.2011г. по 31.12.2011г.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</si>
  <si>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</si>
  <si>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</si>
  <si>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</si>
  <si>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</si>
  <si>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>ООО "Уют-Сервис", договор управления № Н/2008-71 от 01.05.2008г.</t>
  </si>
  <si>
    <t>ООО "СЗЛК", ООО ИЦ "Ликон", ОАО "ПСК"</t>
  </si>
  <si>
    <t>ОАО "Леноблгаз"</t>
  </si>
  <si>
    <t xml:space="preserve"> ООО"Технострой-3"</t>
  </si>
  <si>
    <t>Общая задолженность по дому  на 01.01.2012г.</t>
  </si>
  <si>
    <t>№ 9 по ул. Юбилейная с 01.01.2011г. по 31.12.2011г.</t>
  </si>
  <si>
    <t>Остаток на 01.01.2011г., тыс.руб.</t>
  </si>
  <si>
    <t>Остаток на 01.01.2011г., тыс.руб. (получено)</t>
  </si>
  <si>
    <t>Задолженность населения на 01.01.2012г., тыс.руб.</t>
  </si>
  <si>
    <r>
      <t xml:space="preserve">Затраты по статье "доп. работы по текущему ремонту" составили </t>
    </r>
    <r>
      <rPr>
        <b/>
        <sz val="11"/>
        <color indexed="8"/>
        <rFont val="Calibri"/>
        <family val="2"/>
      </rPr>
      <t xml:space="preserve">10.02 </t>
    </r>
    <r>
      <rPr>
        <sz val="10"/>
        <rFont val="Arial Cyr"/>
        <family val="0"/>
      </rPr>
      <t>тыс.рублей, в том числе:</t>
    </r>
  </si>
  <si>
    <t>ремонт отмостки - 4.10 т.р.</t>
  </si>
  <si>
    <t>восстановление дымовых труб - 4.08 т.р.</t>
  </si>
  <si>
    <t>замена шиферной кровли - 1.20 т.р.</t>
  </si>
  <si>
    <t>ремонт примыкания дымовой трубы - 0.64 т.р.</t>
  </si>
  <si>
    <t>Отчет о реализации программы капитального ремонта жилого фонда ООО "УЮТ-СЕРВИС" в соответствии с ФЗ № 185 за период с 01 января 2011г. по 31 декабря 2011г.  по адресу мкр.Сертолово-2, ул. Юбилейная, д. 9</t>
  </si>
  <si>
    <t>Начислено за 2011 год, руб.</t>
  </si>
  <si>
    <t>Оплачено населением за 2011 год, руб.</t>
  </si>
  <si>
    <t>Задолженность населения на 01.01.2012г., руб.</t>
  </si>
  <si>
    <t>Оплачено населением и МО Сертолово за 2011 год, руб.</t>
  </si>
  <si>
    <t>Остаток средств  на лицевом счете на 01.01.2012г.,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</si>
</sst>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4" fontId="19" fillId="0" borderId="10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4" fontId="19" fillId="0" borderId="1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" fontId="8" fillId="0" borderId="17" xfId="0" applyNumberFormat="1" applyFont="1" applyFill="1" applyBorder="1" applyAlignment="1">
      <alignment vertical="top" wrapText="1"/>
    </xf>
    <xf numFmtId="0" fontId="8" fillId="0" borderId="17" xfId="0" applyFont="1" applyFill="1" applyBorder="1" applyAlignment="1">
      <alignment vertical="top" wrapText="1"/>
    </xf>
    <xf numFmtId="0" fontId="9" fillId="0" borderId="18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vertical="top" wrapText="1"/>
    </xf>
    <xf numFmtId="0" fontId="11" fillId="0" borderId="16" xfId="0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right" vertical="top" wrapText="1"/>
    </xf>
    <xf numFmtId="4" fontId="10" fillId="0" borderId="17" xfId="0" applyNumberFormat="1" applyFont="1" applyFill="1" applyBorder="1" applyAlignment="1">
      <alignment vertical="top" wrapText="1"/>
    </xf>
    <xf numFmtId="4" fontId="10" fillId="0" borderId="14" xfId="0" applyNumberFormat="1" applyFont="1" applyFill="1" applyBorder="1" applyAlignment="1">
      <alignment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4" fontId="10" fillId="0" borderId="13" xfId="0" applyNumberFormat="1" applyFont="1" applyFill="1" applyBorder="1" applyAlignment="1">
      <alignment horizontal="right" vertical="top" wrapText="1"/>
    </xf>
    <xf numFmtId="4" fontId="8" fillId="0" borderId="13" xfId="0" applyNumberFormat="1" applyFont="1" applyFill="1" applyBorder="1" applyAlignment="1">
      <alignment vertical="top" wrapText="1"/>
    </xf>
    <xf numFmtId="0" fontId="12" fillId="0" borderId="13" xfId="0" applyFont="1" applyFill="1" applyBorder="1" applyAlignment="1">
      <alignment horizontal="center" vertical="top" wrapText="1"/>
    </xf>
    <xf numFmtId="4" fontId="12" fillId="0" borderId="17" xfId="0" applyNumberFormat="1" applyFont="1" applyFill="1" applyBorder="1" applyAlignment="1">
      <alignment horizontal="right" vertical="top" wrapText="1"/>
    </xf>
    <xf numFmtId="0" fontId="9" fillId="0" borderId="17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27"/>
  <sheetViews>
    <sheetView tabSelected="1" zoomScalePageLayoutView="0" workbookViewId="0" topLeftCell="C5">
      <selection activeCell="C9" sqref="C9"/>
    </sheetView>
  </sheetViews>
  <sheetFormatPr defaultColWidth="9.00390625" defaultRowHeight="12.75"/>
  <cols>
    <col min="1" max="1" width="3.375" style="14" hidden="1" customWidth="1"/>
    <col min="2" max="2" width="9.125" style="14" hidden="1" customWidth="1"/>
    <col min="3" max="3" width="30.75390625" style="55" customWidth="1"/>
    <col min="4" max="4" width="14.375" style="55" customWidth="1"/>
    <col min="5" max="5" width="11.875" style="55" customWidth="1"/>
    <col min="6" max="6" width="13.25390625" style="55" customWidth="1"/>
    <col min="7" max="7" width="11.875" style="55" customWidth="1"/>
    <col min="8" max="8" width="14.375" style="55" customWidth="1"/>
    <col min="9" max="9" width="21.00390625" style="55" customWidth="1"/>
    <col min="10" max="16384" width="9.125" style="14" customWidth="1"/>
  </cols>
  <sheetData>
    <row r="1" spans="3:9" ht="12.75" customHeight="1" hidden="1">
      <c r="C1" s="15"/>
      <c r="D1" s="15"/>
      <c r="E1" s="15"/>
      <c r="F1" s="15"/>
      <c r="G1" s="15"/>
      <c r="H1" s="15"/>
      <c r="I1" s="15"/>
    </row>
    <row r="2" spans="3:9" ht="13.5" customHeight="1" hidden="1" thickBot="1">
      <c r="C2" s="15"/>
      <c r="D2" s="15"/>
      <c r="E2" s="15" t="s">
        <v>0</v>
      </c>
      <c r="F2" s="15"/>
      <c r="G2" s="15"/>
      <c r="H2" s="15"/>
      <c r="I2" s="15"/>
    </row>
    <row r="3" spans="3:9" ht="13.5" customHeight="1" hidden="1" thickBot="1">
      <c r="C3" s="16"/>
      <c r="D3" s="17"/>
      <c r="E3" s="18"/>
      <c r="F3" s="18"/>
      <c r="G3" s="18"/>
      <c r="H3" s="18"/>
      <c r="I3" s="19"/>
    </row>
    <row r="4" spans="3:9" ht="12.75" customHeight="1" hidden="1">
      <c r="C4" s="20"/>
      <c r="D4" s="20"/>
      <c r="E4" s="21"/>
      <c r="F4" s="21"/>
      <c r="G4" s="21"/>
      <c r="H4" s="21"/>
      <c r="I4" s="21"/>
    </row>
    <row r="5" spans="3:9" ht="14.25">
      <c r="C5" s="22" t="s">
        <v>1</v>
      </c>
      <c r="D5" s="22"/>
      <c r="E5" s="22"/>
      <c r="F5" s="22"/>
      <c r="G5" s="22"/>
      <c r="H5" s="22"/>
      <c r="I5" s="22"/>
    </row>
    <row r="6" spans="3:9" ht="12.75">
      <c r="C6" s="23" t="s">
        <v>2</v>
      </c>
      <c r="D6" s="23"/>
      <c r="E6" s="23"/>
      <c r="F6" s="23"/>
      <c r="G6" s="23"/>
      <c r="H6" s="23"/>
      <c r="I6" s="23"/>
    </row>
    <row r="7" spans="3:9" ht="12.75">
      <c r="C7" s="23" t="s">
        <v>39</v>
      </c>
      <c r="D7" s="23"/>
      <c r="E7" s="23"/>
      <c r="F7" s="23"/>
      <c r="G7" s="23"/>
      <c r="H7" s="23"/>
      <c r="I7" s="23"/>
    </row>
    <row r="8" spans="3:9" ht="6" customHeight="1" thickBot="1">
      <c r="C8" s="24"/>
      <c r="D8" s="24"/>
      <c r="E8" s="24"/>
      <c r="F8" s="24"/>
      <c r="G8" s="24"/>
      <c r="H8" s="24"/>
      <c r="I8" s="24"/>
    </row>
    <row r="9" spans="3:9" ht="50.25" customHeight="1" thickBot="1">
      <c r="C9" s="25" t="s">
        <v>3</v>
      </c>
      <c r="D9" s="26" t="s">
        <v>40</v>
      </c>
      <c r="E9" s="27" t="s">
        <v>41</v>
      </c>
      <c r="F9" s="27" t="s">
        <v>42</v>
      </c>
      <c r="G9" s="27" t="s">
        <v>4</v>
      </c>
      <c r="H9" s="27" t="s">
        <v>43</v>
      </c>
      <c r="I9" s="26" t="s">
        <v>5</v>
      </c>
    </row>
    <row r="10" spans="3:10" ht="13.5" customHeight="1" thickBot="1">
      <c r="C10" s="28" t="s">
        <v>6</v>
      </c>
      <c r="D10" s="13"/>
      <c r="E10" s="13"/>
      <c r="F10" s="13"/>
      <c r="G10" s="13"/>
      <c r="H10" s="13"/>
      <c r="I10" s="13"/>
      <c r="J10" s="29"/>
    </row>
    <row r="11" spans="3:9" ht="13.5" customHeight="1" hidden="1" thickBot="1">
      <c r="C11" s="30" t="s">
        <v>7</v>
      </c>
      <c r="D11" s="31"/>
      <c r="E11" s="32"/>
      <c r="F11" s="33"/>
      <c r="G11" s="32">
        <f>E11</f>
        <v>0</v>
      </c>
      <c r="H11" s="33"/>
      <c r="I11" s="34" t="s">
        <v>8</v>
      </c>
    </row>
    <row r="12" spans="3:9" ht="13.5" customHeight="1" hidden="1" thickBot="1">
      <c r="C12" s="30" t="s">
        <v>9</v>
      </c>
      <c r="D12" s="31"/>
      <c r="E12" s="35"/>
      <c r="F12" s="35"/>
      <c r="G12" s="32">
        <f>E12</f>
        <v>0</v>
      </c>
      <c r="H12" s="35"/>
      <c r="I12" s="36"/>
    </row>
    <row r="13" spans="3:9" ht="13.5" customHeight="1" thickBot="1">
      <c r="C13" s="30" t="s">
        <v>10</v>
      </c>
      <c r="D13" s="37">
        <v>854.7900000000009</v>
      </c>
      <c r="E13" s="38">
        <v>17475.84</v>
      </c>
      <c r="F13" s="38">
        <v>17862.6</v>
      </c>
      <c r="G13" s="32">
        <f>E13</f>
        <v>17475.84</v>
      </c>
      <c r="H13" s="39">
        <f>+D13+E13-F13</f>
        <v>468.0300000000025</v>
      </c>
      <c r="I13" s="40" t="s">
        <v>11</v>
      </c>
    </row>
    <row r="14" spans="3:9" ht="13.5" customHeight="1" thickBot="1">
      <c r="C14" s="30" t="s">
        <v>12</v>
      </c>
      <c r="D14" s="37">
        <v>58.840000000000146</v>
      </c>
      <c r="E14" s="38">
        <v>2096.64</v>
      </c>
      <c r="F14" s="38">
        <v>2099.33</v>
      </c>
      <c r="G14" s="32">
        <f>E14</f>
        <v>2096.64</v>
      </c>
      <c r="H14" s="39">
        <f>+D14+E14-F14</f>
        <v>56.15000000000009</v>
      </c>
      <c r="I14" s="41"/>
    </row>
    <row r="15" spans="3:9" ht="13.5" customHeight="1" thickBot="1">
      <c r="C15" s="30" t="s">
        <v>13</v>
      </c>
      <c r="D15" s="42">
        <f>SUM(D11:D14)</f>
        <v>913.630000000001</v>
      </c>
      <c r="E15" s="42">
        <f>SUM(E11:E14)</f>
        <v>19572.48</v>
      </c>
      <c r="F15" s="42">
        <f>SUM(F11:F14)</f>
        <v>19961.93</v>
      </c>
      <c r="G15" s="42">
        <f>SUM(G11:G14)</f>
        <v>19572.48</v>
      </c>
      <c r="H15" s="42">
        <f>SUM(H11:H14)</f>
        <v>524.1800000000026</v>
      </c>
      <c r="I15" s="43"/>
    </row>
    <row r="16" spans="3:9" ht="13.5" customHeight="1" thickBot="1">
      <c r="C16" s="13" t="s">
        <v>14</v>
      </c>
      <c r="D16" s="13"/>
      <c r="E16" s="13"/>
      <c r="F16" s="13"/>
      <c r="G16" s="13"/>
      <c r="H16" s="13"/>
      <c r="I16" s="13"/>
    </row>
    <row r="17" spans="3:9" ht="51.75" customHeight="1" thickBot="1">
      <c r="C17" s="44" t="s">
        <v>3</v>
      </c>
      <c r="D17" s="26" t="s">
        <v>40</v>
      </c>
      <c r="E17" s="27" t="s">
        <v>41</v>
      </c>
      <c r="F17" s="27" t="s">
        <v>42</v>
      </c>
      <c r="G17" s="27" t="s">
        <v>4</v>
      </c>
      <c r="H17" s="27" t="s">
        <v>43</v>
      </c>
      <c r="I17" s="45" t="s">
        <v>15</v>
      </c>
    </row>
    <row r="18" spans="3:9" ht="36" customHeight="1" thickBot="1">
      <c r="C18" s="25" t="s">
        <v>16</v>
      </c>
      <c r="D18" s="46">
        <v>317.15000000000055</v>
      </c>
      <c r="E18" s="47">
        <v>5918.88</v>
      </c>
      <c r="F18" s="47">
        <v>6214.24</v>
      </c>
      <c r="G18" s="47">
        <f>+E18</f>
        <v>5918.88</v>
      </c>
      <c r="H18" s="47">
        <f aca="true" t="shared" si="0" ref="H18:H24">+D18+E18-F18</f>
        <v>21.790000000000873</v>
      </c>
      <c r="I18" s="48" t="s">
        <v>44</v>
      </c>
    </row>
    <row r="19" spans="3:9" ht="18.75" customHeight="1" thickBot="1">
      <c r="C19" s="30" t="s">
        <v>17</v>
      </c>
      <c r="D19" s="37">
        <v>605.1499999999996</v>
      </c>
      <c r="E19" s="32">
        <v>8000.52</v>
      </c>
      <c r="F19" s="32">
        <v>8576.22</v>
      </c>
      <c r="G19" s="47">
        <v>10021.24</v>
      </c>
      <c r="H19" s="47">
        <f t="shared" si="0"/>
        <v>29.450000000000728</v>
      </c>
      <c r="I19" s="31"/>
    </row>
    <row r="20" spans="3:9" ht="13.5" customHeight="1" thickBot="1">
      <c r="C20" s="44" t="s">
        <v>18</v>
      </c>
      <c r="D20" s="49">
        <v>1438.7800000000002</v>
      </c>
      <c r="E20" s="32">
        <v>1233.24</v>
      </c>
      <c r="F20" s="32">
        <v>0</v>
      </c>
      <c r="G20" s="47">
        <v>0</v>
      </c>
      <c r="H20" s="47">
        <f t="shared" si="0"/>
        <v>2672.0200000000004</v>
      </c>
      <c r="I20" s="50"/>
    </row>
    <row r="21" spans="3:9" ht="22.5" customHeight="1" hidden="1" thickBot="1">
      <c r="C21" s="30" t="s">
        <v>19</v>
      </c>
      <c r="D21" s="37">
        <v>0</v>
      </c>
      <c r="E21" s="32"/>
      <c r="F21" s="32"/>
      <c r="G21" s="47">
        <f>+E21</f>
        <v>0</v>
      </c>
      <c r="H21" s="47">
        <f t="shared" si="0"/>
        <v>0</v>
      </c>
      <c r="I21" s="50" t="s">
        <v>45</v>
      </c>
    </row>
    <row r="22" spans="3:9" ht="13.5" customHeight="1" thickBot="1">
      <c r="C22" s="30" t="s">
        <v>20</v>
      </c>
      <c r="D22" s="37">
        <v>258.84999999999945</v>
      </c>
      <c r="E22" s="32">
        <v>4786.08</v>
      </c>
      <c r="F22" s="32">
        <v>5027.31</v>
      </c>
      <c r="G22" s="47">
        <f>+E22</f>
        <v>4786.08</v>
      </c>
      <c r="H22" s="47">
        <f t="shared" si="0"/>
        <v>17.61999999999898</v>
      </c>
      <c r="I22" s="51" t="s">
        <v>21</v>
      </c>
    </row>
    <row r="23" spans="3:9" ht="13.5" customHeight="1" hidden="1" thickBot="1">
      <c r="C23" s="30" t="s">
        <v>22</v>
      </c>
      <c r="D23" s="31">
        <v>0</v>
      </c>
      <c r="E23" s="35"/>
      <c r="F23" s="35"/>
      <c r="G23" s="47">
        <f>+E23</f>
        <v>0</v>
      </c>
      <c r="H23" s="47">
        <f t="shared" si="0"/>
        <v>0</v>
      </c>
      <c r="I23" s="51" t="s">
        <v>46</v>
      </c>
    </row>
    <row r="24" spans="3:9" ht="13.5" customHeight="1" thickBot="1">
      <c r="C24" s="44" t="s">
        <v>23</v>
      </c>
      <c r="D24" s="37">
        <v>62.809999999999945</v>
      </c>
      <c r="E24" s="35">
        <v>1185.36</v>
      </c>
      <c r="F24" s="35">
        <v>1230.38</v>
      </c>
      <c r="G24" s="47">
        <f>+E24</f>
        <v>1185.36</v>
      </c>
      <c r="H24" s="47">
        <f t="shared" si="0"/>
        <v>17.789999999999736</v>
      </c>
      <c r="I24" s="50"/>
    </row>
    <row r="25" spans="3:9" ht="13.5" customHeight="1" hidden="1" thickBot="1">
      <c r="C25" s="30" t="s">
        <v>24</v>
      </c>
      <c r="D25" s="31"/>
      <c r="E25" s="35"/>
      <c r="F25" s="35"/>
      <c r="G25" s="47">
        <f>+E25</f>
        <v>0</v>
      </c>
      <c r="H25" s="35"/>
      <c r="I25" s="51" t="s">
        <v>47</v>
      </c>
    </row>
    <row r="26" spans="3:9" s="52" customFormat="1" ht="13.5" customHeight="1" thickBot="1">
      <c r="C26" s="30" t="s">
        <v>13</v>
      </c>
      <c r="D26" s="42">
        <f>SUM(D18:D25)</f>
        <v>2682.74</v>
      </c>
      <c r="E26" s="42">
        <f>SUM(E18:E25)</f>
        <v>21124.08</v>
      </c>
      <c r="F26" s="42">
        <f>SUM(F18:F25)</f>
        <v>21048.15</v>
      </c>
      <c r="G26" s="42">
        <f>SUM(G18:G25)</f>
        <v>21911.559999999998</v>
      </c>
      <c r="H26" s="42">
        <f>SUM(H18:H25)</f>
        <v>2758.670000000001</v>
      </c>
      <c r="I26" s="31"/>
    </row>
    <row r="27" spans="3:8" ht="18" customHeight="1">
      <c r="C27" s="53" t="s">
        <v>48</v>
      </c>
      <c r="D27" s="53"/>
      <c r="E27" s="53"/>
      <c r="F27" s="53"/>
      <c r="G27" s="53"/>
      <c r="H27" s="54">
        <f>+H15+H26</f>
        <v>3282.8500000000035</v>
      </c>
    </row>
  </sheetData>
  <sheetProtection/>
  <mergeCells count="8">
    <mergeCell ref="I13:I14"/>
    <mergeCell ref="C16:I16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view="pageBreakPreview" zoomScale="120" zoomScaleSheetLayoutView="120" zoomScalePageLayoutView="0" workbookViewId="0" topLeftCell="A1">
      <selection activeCell="B6" sqref="B6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3.75390625" style="0" customWidth="1"/>
  </cols>
  <sheetData>
    <row r="1" spans="1:9" ht="12.75">
      <c r="A1" s="56" t="s">
        <v>25</v>
      </c>
      <c r="B1" s="56"/>
      <c r="C1" s="56"/>
      <c r="D1" s="56"/>
      <c r="E1" s="56"/>
      <c r="F1" s="56"/>
      <c r="G1" s="56"/>
      <c r="H1" s="56"/>
      <c r="I1" s="56"/>
    </row>
    <row r="2" spans="1:9" ht="12.75">
      <c r="A2" s="56" t="s">
        <v>26</v>
      </c>
      <c r="B2" s="56"/>
      <c r="C2" s="56"/>
      <c r="D2" s="56"/>
      <c r="E2" s="56"/>
      <c r="F2" s="56"/>
      <c r="G2" s="56"/>
      <c r="H2" s="56"/>
      <c r="I2" s="56"/>
    </row>
    <row r="3" spans="1:9" ht="12.75">
      <c r="A3" s="56" t="s">
        <v>49</v>
      </c>
      <c r="B3" s="56"/>
      <c r="C3" s="56"/>
      <c r="D3" s="56"/>
      <c r="E3" s="56"/>
      <c r="F3" s="56"/>
      <c r="G3" s="56"/>
      <c r="H3" s="56"/>
      <c r="I3" s="56"/>
    </row>
    <row r="4" spans="1:9" ht="51">
      <c r="A4" s="57" t="s">
        <v>27</v>
      </c>
      <c r="B4" s="58" t="s">
        <v>50</v>
      </c>
      <c r="C4" s="58" t="s">
        <v>51</v>
      </c>
      <c r="D4" s="58" t="s">
        <v>28</v>
      </c>
      <c r="E4" s="58" t="s">
        <v>29</v>
      </c>
      <c r="F4" s="58" t="s">
        <v>30</v>
      </c>
      <c r="G4" s="58" t="s">
        <v>31</v>
      </c>
      <c r="H4" s="58" t="s">
        <v>52</v>
      </c>
      <c r="I4" s="57" t="s">
        <v>32</v>
      </c>
    </row>
    <row r="5" spans="1:9" ht="15">
      <c r="A5" s="59" t="s">
        <v>33</v>
      </c>
      <c r="B5" s="60">
        <v>0</v>
      </c>
      <c r="C5" s="60">
        <v>-0.60819</v>
      </c>
      <c r="D5" s="60">
        <v>8.00052</v>
      </c>
      <c r="E5" s="60">
        <v>8.57622</v>
      </c>
      <c r="F5" s="60">
        <v>0</v>
      </c>
      <c r="G5" s="60">
        <v>10.02124</v>
      </c>
      <c r="H5" s="60">
        <v>0.02945</v>
      </c>
      <c r="I5" s="60">
        <f>B5+D5+F5-G5</f>
        <v>-2.0207200000000007</v>
      </c>
    </row>
    <row r="7" ht="15">
      <c r="A7" t="s">
        <v>53</v>
      </c>
    </row>
    <row r="8" ht="12.75">
      <c r="A8" t="s">
        <v>54</v>
      </c>
    </row>
    <row r="9" ht="12.75">
      <c r="A9" t="s">
        <v>55</v>
      </c>
    </row>
    <row r="10" ht="12.75">
      <c r="A10" t="s">
        <v>56</v>
      </c>
    </row>
    <row r="11" ht="12.75">
      <c r="A11" t="s">
        <v>57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.625" style="0" customWidth="1"/>
    <col min="2" max="2" width="22.87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61" t="s">
        <v>58</v>
      </c>
      <c r="B1" s="62"/>
      <c r="C1" s="62"/>
      <c r="D1" s="62"/>
      <c r="E1" s="62"/>
      <c r="F1" s="62"/>
      <c r="G1" s="62"/>
      <c r="H1" s="2"/>
    </row>
    <row r="2" spans="1:7" ht="29.25" customHeight="1">
      <c r="A2" s="62"/>
      <c r="B2" s="62"/>
      <c r="C2" s="62"/>
      <c r="D2" s="62"/>
      <c r="E2" s="62"/>
      <c r="F2" s="62"/>
      <c r="G2" s="62"/>
    </row>
    <row r="5" spans="1:7" ht="79.5" customHeight="1">
      <c r="A5" s="3" t="s">
        <v>34</v>
      </c>
      <c r="B5" s="3" t="s">
        <v>36</v>
      </c>
      <c r="C5" s="3" t="s">
        <v>59</v>
      </c>
      <c r="D5" s="3" t="s">
        <v>60</v>
      </c>
      <c r="E5" s="4" t="s">
        <v>35</v>
      </c>
      <c r="F5" s="3" t="s">
        <v>61</v>
      </c>
      <c r="G5" s="5"/>
    </row>
    <row r="6" spans="1:7" ht="15">
      <c r="A6" s="6">
        <v>1</v>
      </c>
      <c r="B6" s="7">
        <v>1438.7800000000002</v>
      </c>
      <c r="C6" s="7">
        <v>1233.24</v>
      </c>
      <c r="D6" s="7">
        <v>0</v>
      </c>
      <c r="E6" s="7">
        <v>4855.56</v>
      </c>
      <c r="F6" s="7">
        <f>+B6+C6-D6</f>
        <v>2672.0200000000004</v>
      </c>
      <c r="G6" s="8"/>
    </row>
    <row r="9" spans="1:5" ht="90">
      <c r="A9" s="3" t="s">
        <v>34</v>
      </c>
      <c r="B9" s="3" t="s">
        <v>38</v>
      </c>
      <c r="C9" s="3" t="s">
        <v>62</v>
      </c>
      <c r="D9" s="3" t="s">
        <v>37</v>
      </c>
      <c r="E9" s="3" t="s">
        <v>63</v>
      </c>
    </row>
    <row r="10" spans="1:5" ht="15">
      <c r="A10" s="9">
        <v>1</v>
      </c>
      <c r="B10" s="10">
        <v>7800</v>
      </c>
      <c r="C10" s="10">
        <f>+D6+E6</f>
        <v>4855.56</v>
      </c>
      <c r="D10" s="10">
        <v>0</v>
      </c>
      <c r="E10" s="10">
        <f>+B10+C10-D10</f>
        <v>12655.560000000001</v>
      </c>
    </row>
    <row r="11" spans="1:5" ht="12.75">
      <c r="A11" s="1"/>
      <c r="B11" s="1"/>
      <c r="C11" s="11"/>
      <c r="D11" s="11"/>
      <c r="E11" s="12"/>
    </row>
  </sheetData>
  <sheetProtection/>
  <mergeCells count="1">
    <mergeCell ref="A1:G2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2011-03-25T07:11:20Z</dcterms:created>
  <dcterms:modified xsi:type="dcterms:W3CDTF">2012-04-25T06:50:46Z</dcterms:modified>
  <cp:category/>
  <cp:version/>
  <cp:contentType/>
  <cp:contentStatus/>
</cp:coreProperties>
</file>