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<sst xmlns="http://schemas.openxmlformats.org/spreadsheetml/2006/main" count="63" uniqueCount="56">
  <si>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</si>
  <si>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</si>
  <si>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</si>
  <si>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</si>
  <si>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</si>
  <si>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</si>
  <si>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</si>
  <si>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</si>
  <si>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</si>
  <si>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</si>
  <si>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</si>
  <si>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</si>
  <si>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</si>
  <si>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</si>
  <si>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</si>
  <si>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</si>
  <si>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</si>
  <si>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</si>
  <si>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</si>
  <si>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</si>
  <si>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</si>
  <si>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</si>
  <si>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</si>
  <si>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</si>
  <si>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</si>
  <si>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</si>
  <si>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</si>
  <si>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</si>
  <si>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</si>
  <si>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</si>
  <si>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</si>
  <si>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</si>
  <si>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</si>
  <si>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</si>
  <si>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</si>
  <si>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</si>
  <si>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</si>
  <si>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 xml:space="preserve"> ООО"ЦБИ",  ОАО "Сертоловский Водоканал"</t>
  </si>
  <si>
    <t>ООО "Уют-Сервис", договор управления № Н/2009-80 от 01.07.2009г.</t>
  </si>
  <si>
    <t>ООО "СЗЛК", ООО ИЦ "Ликон", ОАО "ПСК"</t>
  </si>
  <si>
    <t xml:space="preserve"> ООО"Технострой-3"</t>
  </si>
  <si>
    <t>Остаток на 01.01.2011г., тыс.руб. (получено)</t>
  </si>
  <si>
    <t>имущества жилого дома № 5/1 по ул. Кленовая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</si>
  <si>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</si>
  <si>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</si>
  <si>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</si>
  <si>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01.01.2013г, (руб.)</t>
  </si>
  <si>
    <t>Общая задолженность по дому  на 01.01.2013г.</t>
  </si>
  <si>
    <t>№ 5/1 по ул. Кленовая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</si>
  <si>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</si>
  <si>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</si>
  <si>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13,76</t>
    </r>
    <r>
      <rPr>
        <sz val="10"/>
        <rFont val="Arial Cyr"/>
        <family val="0"/>
      </rPr>
      <t xml:space="preserve"> тыс.рублей, в том числе:</t>
    </r>
  </si>
  <si>
    <t>ремонт ЦО, ГВС, ХВС, канализации - 8,68 т.р.</t>
  </si>
  <si>
    <t>смена манометра - 2,63 т.р.</t>
  </si>
  <si>
    <t>ремонт освещения - 1,79 т.р.</t>
  </si>
  <si>
    <t>окраска пухто - 0,66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</si>
</sst>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/>
    </xf>
    <xf numFmtId="2" fontId="40" fillId="0" borderId="17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workbookViewId="0" topLeftCell="C5">
      <selection activeCell="D30" sqref="D30"/>
    </sheetView>
  </sheetViews>
  <sheetFormatPr defaultColWidth="9.00390625" defaultRowHeight="12.75"/>
  <cols>
    <col min="1" max="1" width="3.375" style="1" hidden="1" customWidth="1"/>
    <col min="2" max="2" width="9.125" style="1" hidden="1" customWidth="1"/>
    <col min="3" max="3" width="30.75390625" style="32" customWidth="1"/>
    <col min="4" max="4" width="14.375" style="32" customWidth="1"/>
    <col min="5" max="5" width="11.875" style="32" customWidth="1"/>
    <col min="6" max="6" width="13.25390625" style="32" customWidth="1"/>
    <col min="7" max="7" width="11.875" style="32" customWidth="1"/>
    <col min="8" max="8" width="14.375" style="32" customWidth="1"/>
    <col min="9" max="9" width="33.375" style="32" customWidth="1"/>
    <col min="10" max="10" width="11.375" style="1" customWidth="1"/>
    <col min="11" max="16384" width="9.125" style="1" customWidth="1"/>
  </cols>
  <sheetData>
    <row r="1" spans="3:9" ht="12.75" customHeight="1" hidden="1">
      <c r="C1" s="2"/>
      <c r="D1" s="2"/>
      <c r="E1" s="2"/>
      <c r="F1" s="2"/>
      <c r="G1" s="2"/>
      <c r="H1" s="2"/>
      <c r="I1" s="2"/>
    </row>
    <row r="2" spans="3:9" ht="13.5" customHeight="1" hidden="1" thickBot="1">
      <c r="C2" s="2"/>
      <c r="D2" s="2"/>
      <c r="E2" s="2" t="s">
        <v>0</v>
      </c>
      <c r="F2" s="2"/>
      <c r="G2" s="2"/>
      <c r="H2" s="2"/>
      <c r="I2" s="2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47" t="s">
        <v>1</v>
      </c>
      <c r="D5" s="47"/>
      <c r="E5" s="47"/>
      <c r="F5" s="47"/>
      <c r="G5" s="47"/>
      <c r="H5" s="47"/>
      <c r="I5" s="47"/>
    </row>
    <row r="6" spans="3:9" ht="12.75">
      <c r="C6" s="48" t="s">
        <v>2</v>
      </c>
      <c r="D6" s="48"/>
      <c r="E6" s="48"/>
      <c r="F6" s="48"/>
      <c r="G6" s="48"/>
      <c r="H6" s="48"/>
      <c r="I6" s="48"/>
    </row>
    <row r="7" spans="3:9" ht="12.75">
      <c r="C7" s="48" t="s">
        <v>42</v>
      </c>
      <c r="D7" s="48"/>
      <c r="E7" s="48"/>
      <c r="F7" s="48"/>
      <c r="G7" s="48"/>
      <c r="H7" s="48"/>
      <c r="I7" s="48"/>
    </row>
    <row r="8" spans="3:9" ht="6" customHeight="1" thickBot="1">
      <c r="C8" s="49"/>
      <c r="D8" s="49"/>
      <c r="E8" s="49"/>
      <c r="F8" s="49"/>
      <c r="G8" s="49"/>
      <c r="H8" s="49"/>
      <c r="I8" s="49"/>
    </row>
    <row r="9" spans="3:9" ht="50.25" customHeight="1" thickBot="1">
      <c r="C9" s="9" t="s">
        <v>3</v>
      </c>
      <c r="D9" s="10" t="s">
        <v>43</v>
      </c>
      <c r="E9" s="11" t="s">
        <v>44</v>
      </c>
      <c r="F9" s="11" t="s">
        <v>45</v>
      </c>
      <c r="G9" s="11" t="s">
        <v>4</v>
      </c>
      <c r="H9" s="11" t="s">
        <v>46</v>
      </c>
      <c r="I9" s="10" t="s">
        <v>5</v>
      </c>
    </row>
    <row r="10" spans="3:9" ht="13.5" customHeight="1" thickBot="1">
      <c r="C10" s="50" t="s">
        <v>6</v>
      </c>
      <c r="D10" s="40"/>
      <c r="E10" s="40"/>
      <c r="F10" s="40"/>
      <c r="G10" s="40"/>
      <c r="H10" s="40"/>
      <c r="I10" s="51"/>
    </row>
    <row r="11" spans="3:9" ht="13.5" customHeight="1" thickBot="1">
      <c r="C11" s="12" t="s">
        <v>7</v>
      </c>
      <c r="D11" s="13">
        <v>138658.53000000003</v>
      </c>
      <c r="E11" s="14">
        <f>1612976.22-270440.74</f>
        <v>1342535.48</v>
      </c>
      <c r="F11" s="14">
        <f>1387505.55</f>
        <v>1387505.55</v>
      </c>
      <c r="G11" s="14">
        <v>1321277.78</v>
      </c>
      <c r="H11" s="14">
        <f>+D11+E11-F11</f>
        <v>93688.45999999996</v>
      </c>
      <c r="I11" s="52" t="s">
        <v>37</v>
      </c>
    </row>
    <row r="12" spans="3:9" ht="13.5" customHeight="1" thickBot="1">
      <c r="C12" s="12" t="s">
        <v>8</v>
      </c>
      <c r="D12" s="13">
        <v>63077.830000000016</v>
      </c>
      <c r="E12" s="15">
        <f>337562.31-13210.94</f>
        <v>324351.37</v>
      </c>
      <c r="F12" s="15">
        <v>367423.26</v>
      </c>
      <c r="G12" s="14">
        <v>342454.58</v>
      </c>
      <c r="H12" s="14">
        <f>+D12+E12-F12</f>
        <v>20005.940000000002</v>
      </c>
      <c r="I12" s="53"/>
    </row>
    <row r="13" spans="3:9" ht="13.5" customHeight="1" thickBot="1">
      <c r="C13" s="12" t="s">
        <v>9</v>
      </c>
      <c r="D13" s="13">
        <v>27393.570000000065</v>
      </c>
      <c r="E13" s="15">
        <f>118811.83-9297.94+61655.93+431.43</f>
        <v>171601.25</v>
      </c>
      <c r="F13" s="15">
        <f>117259.25+72981.56</f>
        <v>190240.81</v>
      </c>
      <c r="G13" s="14">
        <f>+E13</f>
        <v>171601.25</v>
      </c>
      <c r="H13" s="14">
        <f>+D13+E13-F13</f>
        <v>8754.010000000068</v>
      </c>
      <c r="I13" s="53"/>
    </row>
    <row r="14" spans="3:9" ht="13.5" customHeight="1" thickBot="1">
      <c r="C14" s="12" t="s">
        <v>10</v>
      </c>
      <c r="D14" s="13">
        <v>15062.060000000041</v>
      </c>
      <c r="E14" s="15">
        <f>40025.74-3295.05+20768.08+155.83+34933.87-1514.83</f>
        <v>91073.64</v>
      </c>
      <c r="F14" s="15">
        <f>39472.11+24575.38+37336.35</f>
        <v>101383.84</v>
      </c>
      <c r="G14" s="14">
        <f>+E14</f>
        <v>91073.64</v>
      </c>
      <c r="H14" s="14">
        <f>+D14+E14-F14</f>
        <v>4751.860000000044</v>
      </c>
      <c r="I14" s="54"/>
    </row>
    <row r="15" spans="3:9" ht="13.5" customHeight="1" thickBot="1">
      <c r="C15" s="12" t="s">
        <v>11</v>
      </c>
      <c r="D15" s="16">
        <f>SUM(D11:D14)</f>
        <v>244191.99000000017</v>
      </c>
      <c r="E15" s="16">
        <f>SUM(E11:E14)</f>
        <v>1929561.74</v>
      </c>
      <c r="F15" s="16">
        <f>SUM(F11:F14)</f>
        <v>2046553.4600000002</v>
      </c>
      <c r="G15" s="16">
        <f>SUM(G11:G14)</f>
        <v>1926407.25</v>
      </c>
      <c r="H15" s="16">
        <f>SUM(H11:H14)</f>
        <v>127200.27000000008</v>
      </c>
      <c r="I15" s="17"/>
    </row>
    <row r="16" spans="3:9" ht="13.5" customHeight="1" thickBot="1">
      <c r="C16" s="40" t="s">
        <v>12</v>
      </c>
      <c r="D16" s="40"/>
      <c r="E16" s="40"/>
      <c r="F16" s="40"/>
      <c r="G16" s="40"/>
      <c r="H16" s="40"/>
      <c r="I16" s="40"/>
    </row>
    <row r="17" spans="3:9" ht="38.25" customHeight="1" thickBot="1">
      <c r="C17" s="18" t="s">
        <v>3</v>
      </c>
      <c r="D17" s="10" t="s">
        <v>43</v>
      </c>
      <c r="E17" s="11" t="s">
        <v>44</v>
      </c>
      <c r="F17" s="11" t="s">
        <v>45</v>
      </c>
      <c r="G17" s="11" t="s">
        <v>4</v>
      </c>
      <c r="H17" s="11" t="s">
        <v>46</v>
      </c>
      <c r="I17" s="19" t="s">
        <v>13</v>
      </c>
    </row>
    <row r="18" spans="3:9" ht="13.5" customHeight="1" thickBot="1">
      <c r="C18" s="9" t="s">
        <v>14</v>
      </c>
      <c r="D18" s="20">
        <v>70613.44999999995</v>
      </c>
      <c r="E18" s="21">
        <f>853123.15-45346.3</f>
        <v>807776.85</v>
      </c>
      <c r="F18" s="21">
        <v>832645.45</v>
      </c>
      <c r="G18" s="21">
        <f>+E18</f>
        <v>807776.85</v>
      </c>
      <c r="H18" s="21">
        <f>+D18+E18-F18</f>
        <v>45744.84999999998</v>
      </c>
      <c r="I18" s="41" t="s">
        <v>38</v>
      </c>
    </row>
    <row r="19" spans="3:10" ht="14.25" customHeight="1" thickBot="1">
      <c r="C19" s="12" t="s">
        <v>15</v>
      </c>
      <c r="D19" s="13">
        <v>15379.23999999999</v>
      </c>
      <c r="E19" s="14">
        <v>156805.83</v>
      </c>
      <c r="F19" s="14">
        <v>162670.17</v>
      </c>
      <c r="G19" s="21">
        <v>13761.96</v>
      </c>
      <c r="H19" s="21">
        <f aca="true" t="shared" si="0" ref="H19:H25">+D19+E19-F19</f>
        <v>9514.899999999965</v>
      </c>
      <c r="I19" s="42"/>
      <c r="J19" s="22"/>
    </row>
    <row r="20" spans="3:9" ht="13.5" customHeight="1" hidden="1">
      <c r="C20" s="18" t="s">
        <v>16</v>
      </c>
      <c r="D20" s="23">
        <v>0</v>
      </c>
      <c r="E20" s="14"/>
      <c r="F20" s="14"/>
      <c r="G20" s="21"/>
      <c r="H20" s="21">
        <f t="shared" si="0"/>
        <v>0</v>
      </c>
      <c r="I20" s="24"/>
    </row>
    <row r="21" spans="3:9" ht="12.75" customHeight="1" hidden="1">
      <c r="C21" s="12" t="s">
        <v>17</v>
      </c>
      <c r="D21" s="13">
        <v>0</v>
      </c>
      <c r="E21" s="14"/>
      <c r="F21" s="14"/>
      <c r="G21" s="21">
        <f>+E21</f>
        <v>0</v>
      </c>
      <c r="H21" s="21">
        <f t="shared" si="0"/>
        <v>0</v>
      </c>
      <c r="I21" s="25" t="s">
        <v>39</v>
      </c>
    </row>
    <row r="22" spans="3:9" ht="13.5" customHeight="1" thickBot="1">
      <c r="C22" s="12" t="s">
        <v>18</v>
      </c>
      <c r="D22" s="13">
        <v>15810.679999999993</v>
      </c>
      <c r="E22" s="14">
        <v>188031.51</v>
      </c>
      <c r="F22" s="14">
        <v>193206.57</v>
      </c>
      <c r="G22" s="21">
        <v>194617.69</v>
      </c>
      <c r="H22" s="21">
        <f t="shared" si="0"/>
        <v>10635.619999999995</v>
      </c>
      <c r="I22" s="25" t="s">
        <v>19</v>
      </c>
    </row>
    <row r="23" spans="3:9" ht="13.5" customHeight="1" thickBot="1">
      <c r="C23" s="12" t="s">
        <v>20</v>
      </c>
      <c r="D23" s="13">
        <v>598.659999999999</v>
      </c>
      <c r="E23" s="15">
        <v>6507.24</v>
      </c>
      <c r="F23" s="15">
        <v>6743.97</v>
      </c>
      <c r="G23" s="21">
        <f>+E23</f>
        <v>6507.24</v>
      </c>
      <c r="H23" s="21">
        <f t="shared" si="0"/>
        <v>361.9299999999985</v>
      </c>
      <c r="I23" s="26" t="s">
        <v>21</v>
      </c>
    </row>
    <row r="24" spans="3:9" ht="13.5" customHeight="1" thickBot="1">
      <c r="C24" s="18" t="s">
        <v>22</v>
      </c>
      <c r="D24" s="13">
        <v>9450.699999999997</v>
      </c>
      <c r="E24" s="15">
        <v>103704.79</v>
      </c>
      <c r="F24" s="15">
        <v>106981.53</v>
      </c>
      <c r="G24" s="21">
        <f>+E24</f>
        <v>103704.79</v>
      </c>
      <c r="H24" s="21">
        <f t="shared" si="0"/>
        <v>6173.959999999992</v>
      </c>
      <c r="I24" s="25"/>
    </row>
    <row r="25" spans="3:9" ht="13.5" customHeight="1" thickBot="1">
      <c r="C25" s="12" t="s">
        <v>23</v>
      </c>
      <c r="D25" s="13">
        <v>2317.529999999999</v>
      </c>
      <c r="E25" s="15">
        <v>25622.02</v>
      </c>
      <c r="F25" s="15">
        <v>26485.66</v>
      </c>
      <c r="G25" s="21">
        <f>+E25</f>
        <v>25622.02</v>
      </c>
      <c r="H25" s="21">
        <f t="shared" si="0"/>
        <v>1453.8899999999994</v>
      </c>
      <c r="I25" s="26" t="s">
        <v>40</v>
      </c>
    </row>
    <row r="26" spans="3:9" s="27" customFormat="1" ht="13.5" customHeight="1" thickBot="1">
      <c r="C26" s="12" t="s">
        <v>11</v>
      </c>
      <c r="D26" s="16">
        <f>SUM(D18:D25)</f>
        <v>114170.25999999994</v>
      </c>
      <c r="E26" s="16">
        <f>SUM(E18:E25)</f>
        <v>1288448.24</v>
      </c>
      <c r="F26" s="16">
        <f>SUM(F18:F25)</f>
        <v>1328733.3499999999</v>
      </c>
      <c r="G26" s="16">
        <f>SUM(G18:G25)</f>
        <v>1151990.55</v>
      </c>
      <c r="H26" s="16">
        <f>SUM(H18:H25)</f>
        <v>73885.14999999992</v>
      </c>
      <c r="I26" s="24"/>
    </row>
    <row r="27" spans="3:9" ht="13.5" customHeight="1" thickBot="1">
      <c r="C27" s="43" t="s">
        <v>24</v>
      </c>
      <c r="D27" s="43"/>
      <c r="E27" s="43"/>
      <c r="F27" s="43"/>
      <c r="G27" s="43"/>
      <c r="H27" s="43"/>
      <c r="I27" s="43"/>
    </row>
    <row r="28" spans="3:9" ht="28.5" customHeight="1" thickBot="1">
      <c r="C28" s="28" t="s">
        <v>25</v>
      </c>
      <c r="D28" s="44" t="s">
        <v>26</v>
      </c>
      <c r="E28" s="45"/>
      <c r="F28" s="45"/>
      <c r="G28" s="45"/>
      <c r="H28" s="46"/>
      <c r="I28" s="29" t="s">
        <v>27</v>
      </c>
    </row>
    <row r="29" spans="3:8" ht="26.25" customHeight="1">
      <c r="C29" s="30" t="s">
        <v>47</v>
      </c>
      <c r="D29" s="30"/>
      <c r="E29" s="30"/>
      <c r="F29" s="30"/>
      <c r="G29" s="30"/>
      <c r="H29" s="31">
        <f>+H15+H26</f>
        <v>201085.41999999998</v>
      </c>
    </row>
    <row r="30" spans="3:4" ht="15">
      <c r="C30" s="37"/>
      <c r="D30" s="37"/>
    </row>
    <row r="31" ht="12.75" customHeight="1">
      <c r="C31" s="38"/>
    </row>
    <row r="32" ht="12.75" customHeight="1"/>
    <row r="33" spans="4:6" ht="12.75">
      <c r="D33" s="39"/>
      <c r="E33" s="39"/>
      <c r="F33" s="39"/>
    </row>
  </sheetData>
  <sheetProtection/>
  <mergeCells count="10">
    <mergeCell ref="C16:I16"/>
    <mergeCell ref="I18:I19"/>
    <mergeCell ref="C27:I27"/>
    <mergeCell ref="D28:H28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="120" zoomScaleSheetLayoutView="120" zoomScalePageLayoutView="0" workbookViewId="0" topLeftCell="A1">
      <selection activeCell="B4" sqref="B4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25390625" style="0" customWidth="1"/>
  </cols>
  <sheetData>
    <row r="1" spans="1:9" ht="12.75">
      <c r="A1" s="55" t="s">
        <v>28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29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5" t="s">
        <v>48</v>
      </c>
      <c r="B3" s="55"/>
      <c r="C3" s="55"/>
      <c r="D3" s="55"/>
      <c r="E3" s="55"/>
      <c r="F3" s="55"/>
      <c r="G3" s="55"/>
      <c r="H3" s="55"/>
      <c r="I3" s="55"/>
    </row>
    <row r="4" spans="1:9" ht="51">
      <c r="A4" s="33" t="s">
        <v>30</v>
      </c>
      <c r="B4" s="33" t="s">
        <v>49</v>
      </c>
      <c r="C4" s="34" t="s">
        <v>41</v>
      </c>
      <c r="D4" s="34" t="s">
        <v>31</v>
      </c>
      <c r="E4" s="34" t="s">
        <v>32</v>
      </c>
      <c r="F4" s="34" t="s">
        <v>33</v>
      </c>
      <c r="G4" s="34" t="s">
        <v>34</v>
      </c>
      <c r="H4" s="33" t="s">
        <v>50</v>
      </c>
      <c r="I4" s="33" t="s">
        <v>35</v>
      </c>
    </row>
    <row r="5" spans="1:9" ht="15">
      <c r="A5" s="35" t="s">
        <v>36</v>
      </c>
      <c r="B5" s="36">
        <v>-21.626090000000005</v>
      </c>
      <c r="C5" s="36">
        <v>-24.77087</v>
      </c>
      <c r="D5" s="36">
        <v>156.80583</v>
      </c>
      <c r="E5" s="36">
        <v>162.67017</v>
      </c>
      <c r="F5" s="36">
        <v>2.16</v>
      </c>
      <c r="G5" s="36">
        <v>13.76196</v>
      </c>
      <c r="H5" s="36">
        <v>9.5149</v>
      </c>
      <c r="I5" s="36">
        <f>B5+D5+F5-G5</f>
        <v>123.57777999999998</v>
      </c>
    </row>
    <row r="7" ht="15">
      <c r="A7" t="s">
        <v>51</v>
      </c>
    </row>
    <row r="8" ht="12.75">
      <c r="A8" t="s">
        <v>52</v>
      </c>
    </row>
    <row r="9" ht="12.75">
      <c r="A9" t="s">
        <v>53</v>
      </c>
    </row>
    <row r="10" ht="12.75">
      <c r="A10" t="s">
        <v>54</v>
      </c>
    </row>
    <row r="11" ht="12.75">
      <c r="A11" t="s">
        <v>55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2011-03-25T07:15:32Z</dcterms:created>
  <dcterms:modified xsi:type="dcterms:W3CDTF">2013-04-16T12:30:15Z</dcterms:modified>
  <cp:category/>
  <cp:version/>
  <cp:contentType/>
  <cp:contentStatus/>
</cp:coreProperties>
</file>