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<sst xmlns="http://schemas.openxmlformats.org/spreadsheetml/2006/main" count="108" uniqueCount="99">
  <si>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</si>
  <si>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</si>
  <si>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</si>
  <si>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</si>
  <si>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</si>
  <si>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</si>
  <si>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</si>
  <si>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</si>
  <si>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</si>
  <si>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</si>
  <si>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</si>
  <si>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</si>
  <si>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</si>
  <si>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</si>
  <si>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</si>
  <si>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</si>
  <si>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</si>
  <si>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</si>
  <si>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</si>
  <si>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</si>
  <si>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</si>
  <si>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</si>
  <si>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</si>
  <si>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</si>
  <si>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</si>
  <si>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</si>
  <si>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</si>
  <si>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</si>
  <si>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</si>
  <si>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</si>
  <si>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</si>
  <si>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</si>
  <si>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</si>
  <si>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</si>
  <si>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</si>
  <si>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</si>
  <si>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</si>
  <si>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</si>
  <si>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</si>
  <si>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</si>
  <si>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</si>
  <si>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</si>
  <si>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2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</si>
  <si>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</si>
  <si>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</si>
  <si>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</si>
  <si>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</si>
  <si>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</si>
  <si>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</si>
  <si>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</si>
  <si>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</si>
  <si>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</si>
  <si>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</si>
  <si>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331,83 </t>
    </r>
    <r>
      <rPr>
        <sz val="10"/>
        <rFont val="Arial Cyr"/>
        <family val="0"/>
      </rPr>
      <t>тыс.рублей, в том числе:</t>
    </r>
  </si>
  <si>
    <t>монтаж и ремонт тамб. двери, клапана, перегородки - 9,54 т.р.</t>
  </si>
  <si>
    <t>ремонт цо, гвс, хвс - 3,27 т.р.</t>
  </si>
  <si>
    <t>ремонт кровли козырьков, балконов - 21,13 т.р.</t>
  </si>
  <si>
    <t>очистка кровли и козырьков от снега - 29,25 т.р.</t>
  </si>
  <si>
    <t>смена замка, ручки, плафона, выключателей, ремонт щитков - 3,35 т.р.</t>
  </si>
  <si>
    <t>аварийное обслуживание - 0,19 т.р.</t>
  </si>
  <si>
    <t>гермитизация швов - 118,80 т.р.</t>
  </si>
  <si>
    <t>косметический ремонт под. №2,3 - 137,40 т.р.</t>
  </si>
  <si>
    <t>устройство съездов - 7,53 т.р.</t>
  </si>
  <si>
    <t>прочее - 1,37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</si>
  <si>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</si>
  <si>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</si>
  <si>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</si>
  <si>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</si>
  <si>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</si>
  <si>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</si>
  <si>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</si>
  <si>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</si>
  <si>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</si>
  <si>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</si>
  <si>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</si>
  <si>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</si>
  <si>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</si>
  <si>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</si>
  <si>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</si>
  <si>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</si>
  <si>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</si>
  <si>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</si>
  <si>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ремонт лифтового оборудования</t>
  </si>
  <si>
    <t>подъезд №2</t>
  </si>
  <si>
    <t>герметизация швов</t>
  </si>
  <si>
    <t>92 м.п.</t>
  </si>
  <si>
    <t>замена разводящей магистрали гвс</t>
  </si>
  <si>
    <t>130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</si>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</sst>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36" fillId="0" borderId="0" xfId="52" applyFont="1" applyFill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14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88"/>
      <c r="E10" s="88"/>
      <c r="F10" s="88"/>
      <c r="G10" s="88"/>
      <c r="H10" s="88"/>
      <c r="I10" s="99"/>
    </row>
    <row r="11" spans="3:9" ht="13.5" customHeight="1" thickBot="1">
      <c r="C11" s="12" t="s">
        <v>12</v>
      </c>
      <c r="D11" s="13">
        <v>90810.86999999988</v>
      </c>
      <c r="E11" s="14">
        <v>1936655.8</v>
      </c>
      <c r="F11" s="14">
        <v>1928577.45</v>
      </c>
      <c r="G11" s="14">
        <v>1497614.70995</v>
      </c>
      <c r="H11" s="14">
        <f>+D11+E11-F11</f>
        <v>98889.21999999997</v>
      </c>
      <c r="I11" s="100" t="s">
        <v>13</v>
      </c>
    </row>
    <row r="12" spans="3:9" ht="13.5" customHeight="1" thickBot="1">
      <c r="C12" s="12" t="s">
        <v>14</v>
      </c>
      <c r="D12" s="13">
        <v>26384.90000000008</v>
      </c>
      <c r="E12" s="15">
        <v>557149.69</v>
      </c>
      <c r="F12" s="15">
        <v>522812.14</v>
      </c>
      <c r="G12" s="14">
        <v>907447.5876799999</v>
      </c>
      <c r="H12" s="14">
        <f>+D12+E12-F12</f>
        <v>60722.45000000007</v>
      </c>
      <c r="I12" s="101"/>
    </row>
    <row r="13" spans="3:9" ht="13.5" customHeight="1" thickBot="1">
      <c r="C13" s="12" t="s">
        <v>15</v>
      </c>
      <c r="D13" s="13">
        <v>15648.350000000035</v>
      </c>
      <c r="E13" s="15">
        <v>299053.73000000004</v>
      </c>
      <c r="F13" s="15">
        <v>298514.14999999997</v>
      </c>
      <c r="G13" s="14">
        <v>324486.36</v>
      </c>
      <c r="H13" s="14">
        <f>+D13+E13-F13</f>
        <v>16187.93000000011</v>
      </c>
      <c r="I13" s="101"/>
    </row>
    <row r="14" spans="3:9" ht="13.5" customHeight="1" thickBot="1">
      <c r="C14" s="12" t="s">
        <v>16</v>
      </c>
      <c r="D14" s="13">
        <v>8285.550000000017</v>
      </c>
      <c r="E14" s="15">
        <v>165233.61</v>
      </c>
      <c r="F14" s="15">
        <v>161114.83000000002</v>
      </c>
      <c r="G14" s="14">
        <f>+E14</f>
        <v>165233.61</v>
      </c>
      <c r="H14" s="14">
        <f>+D14+E14-F14</f>
        <v>12404.329999999987</v>
      </c>
      <c r="I14" s="101"/>
    </row>
    <row r="15" spans="3:9" ht="13.5" customHeight="1" thickBot="1">
      <c r="C15" s="12" t="s">
        <v>17</v>
      </c>
      <c r="D15" s="13">
        <v>0</v>
      </c>
      <c r="E15" s="15">
        <v>62223.43</v>
      </c>
      <c r="F15" s="15">
        <v>59895.97</v>
      </c>
      <c r="G15" s="14">
        <f>+E15+4542.43</f>
        <v>66765.86</v>
      </c>
      <c r="H15" s="14">
        <f>+D15+E15-F15</f>
        <v>2327.459999999999</v>
      </c>
      <c r="I15" s="102"/>
    </row>
    <row r="16" spans="3:9" ht="13.5" customHeight="1" thickBot="1">
      <c r="C16" s="12" t="s">
        <v>18</v>
      </c>
      <c r="D16" s="16">
        <f>SUM(D11:D15)</f>
        <v>141129.67</v>
      </c>
      <c r="E16" s="16">
        <f>SUM(E11:E15)</f>
        <v>3020316.2600000002</v>
      </c>
      <c r="F16" s="16">
        <f>SUM(F11:F15)</f>
        <v>2970914.54</v>
      </c>
      <c r="G16" s="16">
        <f>SUM(G11:G15)</f>
        <v>2961548.1276299995</v>
      </c>
      <c r="H16" s="16">
        <f>SUM(H11:H15)</f>
        <v>190531.39000000013</v>
      </c>
      <c r="I16" s="17"/>
    </row>
    <row r="17" spans="3:9" ht="13.5" customHeight="1" thickBot="1">
      <c r="C17" s="88" t="s">
        <v>19</v>
      </c>
      <c r="D17" s="88"/>
      <c r="E17" s="88"/>
      <c r="F17" s="88"/>
      <c r="G17" s="88"/>
      <c r="H17" s="88"/>
      <c r="I17" s="88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61969.12000000011</v>
      </c>
      <c r="E19" s="21">
        <v>1202533.16</v>
      </c>
      <c r="F19" s="21">
        <v>1201542.95</v>
      </c>
      <c r="G19" s="21">
        <f>+E19</f>
        <v>1202533.16</v>
      </c>
      <c r="H19" s="21">
        <f>+D19+E19-F19</f>
        <v>62959.330000000075</v>
      </c>
      <c r="I19" s="89" t="s">
        <v>22</v>
      </c>
    </row>
    <row r="20" spans="3:10" ht="14.25" customHeight="1" thickBot="1">
      <c r="C20" s="12" t="s">
        <v>23</v>
      </c>
      <c r="D20" s="13">
        <v>11785.720000000001</v>
      </c>
      <c r="E20" s="14">
        <v>234536.42</v>
      </c>
      <c r="F20" s="14">
        <v>234181.8</v>
      </c>
      <c r="G20" s="21">
        <v>331827.8995406323</v>
      </c>
      <c r="H20" s="21">
        <f aca="true" t="shared" si="0" ref="H20:H26">+D20+E20-F20</f>
        <v>12140.340000000026</v>
      </c>
      <c r="I20" s="90"/>
      <c r="J20" s="22"/>
    </row>
    <row r="21" spans="3:9" ht="13.5" customHeight="1" thickBot="1">
      <c r="C21" s="18" t="s">
        <v>24</v>
      </c>
      <c r="D21" s="23">
        <v>12753.960000000021</v>
      </c>
      <c r="E21" s="14">
        <v>315304.44</v>
      </c>
      <c r="F21" s="14">
        <v>313345.52</v>
      </c>
      <c r="G21" s="21">
        <v>300348</v>
      </c>
      <c r="H21" s="21">
        <f t="shared" si="0"/>
        <v>14712.880000000005</v>
      </c>
      <c r="I21" s="24"/>
    </row>
    <row r="22" spans="3:9" ht="12.75" customHeight="1" thickBot="1">
      <c r="C22" s="12" t="s">
        <v>25</v>
      </c>
      <c r="D22" s="13">
        <v>8582.929999999964</v>
      </c>
      <c r="E22" s="14">
        <v>171940.15</v>
      </c>
      <c r="F22" s="14">
        <v>172193.6</v>
      </c>
      <c r="G22" s="21">
        <f>+E22</f>
        <v>171940.15</v>
      </c>
      <c r="H22" s="21">
        <f t="shared" si="0"/>
        <v>8329.479999999952</v>
      </c>
      <c r="I22" s="24" t="s">
        <v>26</v>
      </c>
    </row>
    <row r="23" spans="3:9" ht="13.5" customHeight="1" thickBot="1">
      <c r="C23" s="12" t="s">
        <v>27</v>
      </c>
      <c r="D23" s="13">
        <v>13091.309999999969</v>
      </c>
      <c r="E23" s="14">
        <v>255149.3</v>
      </c>
      <c r="F23" s="14">
        <v>254908.51</v>
      </c>
      <c r="G23" s="21">
        <v>297611.011669671</v>
      </c>
      <c r="H23" s="21">
        <f t="shared" si="0"/>
        <v>13332.099999999977</v>
      </c>
      <c r="I23" s="25" t="s">
        <v>28</v>
      </c>
    </row>
    <row r="24" spans="3:9" ht="13.5" customHeight="1" thickBot="1">
      <c r="C24" s="12" t="s">
        <v>29</v>
      </c>
      <c r="D24" s="13">
        <v>698.4100000000035</v>
      </c>
      <c r="E24" s="15">
        <v>13505.68</v>
      </c>
      <c r="F24" s="15">
        <v>13495.85</v>
      </c>
      <c r="G24" s="21">
        <f>+E24</f>
        <v>13505.68</v>
      </c>
      <c r="H24" s="21">
        <f t="shared" si="0"/>
        <v>708.2400000000034</v>
      </c>
      <c r="I24" s="25" t="s">
        <v>30</v>
      </c>
    </row>
    <row r="25" spans="3:9" ht="13.5" customHeight="1" thickBot="1">
      <c r="C25" s="18" t="s">
        <v>31</v>
      </c>
      <c r="D25" s="13">
        <v>8088.790000000008</v>
      </c>
      <c r="E25" s="15">
        <v>155680.34</v>
      </c>
      <c r="F25" s="15">
        <v>154254.46</v>
      </c>
      <c r="G25" s="21">
        <f>+E25</f>
        <v>155680.34</v>
      </c>
      <c r="H25" s="21">
        <f t="shared" si="0"/>
        <v>9514.670000000013</v>
      </c>
      <c r="I25" s="24"/>
    </row>
    <row r="26" spans="3:9" ht="13.5" customHeight="1" thickBot="1">
      <c r="C26" s="12" t="s">
        <v>32</v>
      </c>
      <c r="D26" s="13">
        <v>1786.2799999999916</v>
      </c>
      <c r="E26" s="15">
        <v>34827.21</v>
      </c>
      <c r="F26" s="15">
        <v>34793.99</v>
      </c>
      <c r="G26" s="21">
        <f>+E26</f>
        <v>34827.21</v>
      </c>
      <c r="H26" s="21">
        <f t="shared" si="0"/>
        <v>1819.4999999999927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118756.52000000008</v>
      </c>
      <c r="E27" s="16">
        <f>SUM(E19:E26)</f>
        <v>2383476.6999999997</v>
      </c>
      <c r="F27" s="16">
        <f>SUM(F19:F26)</f>
        <v>2378716.68</v>
      </c>
      <c r="G27" s="16">
        <f>SUM(G19:G26)</f>
        <v>2508273.451210303</v>
      </c>
      <c r="H27" s="16">
        <f>SUM(H19:H26)</f>
        <v>123516.54000000004</v>
      </c>
      <c r="I27" s="26"/>
    </row>
    <row r="28" spans="3:9" ht="13.5" customHeight="1" thickBot="1">
      <c r="C28" s="91" t="s">
        <v>34</v>
      </c>
      <c r="D28" s="91"/>
      <c r="E28" s="91"/>
      <c r="F28" s="91"/>
      <c r="G28" s="91"/>
      <c r="H28" s="91"/>
      <c r="I28" s="91"/>
    </row>
    <row r="29" spans="3:9" ht="28.5" customHeight="1" thickBot="1">
      <c r="C29" s="28" t="s">
        <v>35</v>
      </c>
      <c r="D29" s="92" t="s">
        <v>36</v>
      </c>
      <c r="E29" s="93"/>
      <c r="F29" s="93"/>
      <c r="G29" s="93"/>
      <c r="H29" s="94"/>
      <c r="I29" s="29" t="s">
        <v>37</v>
      </c>
    </row>
    <row r="30" spans="3:8" ht="16.5" customHeight="1">
      <c r="C30" s="30" t="s">
        <v>38</v>
      </c>
      <c r="D30" s="30"/>
      <c r="E30" s="30"/>
      <c r="F30" s="30"/>
      <c r="G30" s="30"/>
      <c r="H30" s="31">
        <f>+H16+H27</f>
        <v>314047.93000000017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625" style="35" customWidth="1"/>
    <col min="10" max="16384" width="8.875" style="35" customWidth="1"/>
  </cols>
  <sheetData>
    <row r="1" spans="1:9" ht="14.25">
      <c r="A1" s="103" t="s">
        <v>40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42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102.36514</v>
      </c>
      <c r="C5" s="39"/>
      <c r="D5" s="39">
        <v>234.53642</v>
      </c>
      <c r="E5" s="39">
        <v>234.1818</v>
      </c>
      <c r="F5" s="39">
        <v>4.32</v>
      </c>
      <c r="G5" s="39">
        <v>331.8279</v>
      </c>
      <c r="H5" s="39">
        <v>12.14034</v>
      </c>
      <c r="I5" s="39">
        <f>B5+D5+F5-G5</f>
        <v>9.393660000000011</v>
      </c>
    </row>
    <row r="7" ht="14.25">
      <c r="A7" s="35" t="s">
        <v>53</v>
      </c>
    </row>
    <row r="8" ht="14.25">
      <c r="A8" s="40" t="s">
        <v>54</v>
      </c>
    </row>
    <row r="9" ht="14.25">
      <c r="A9" s="40" t="s">
        <v>55</v>
      </c>
    </row>
    <row r="10" ht="14.25">
      <c r="A10" s="40" t="s">
        <v>56</v>
      </c>
    </row>
    <row r="11" ht="14.25">
      <c r="A11" s="40" t="s">
        <v>57</v>
      </c>
    </row>
    <row r="12" ht="14.25">
      <c r="A12" s="40" t="s">
        <v>58</v>
      </c>
    </row>
    <row r="13" ht="14.25">
      <c r="A13" s="40" t="s">
        <v>59</v>
      </c>
    </row>
    <row r="14" ht="14.25">
      <c r="A14" s="40" t="s">
        <v>60</v>
      </c>
    </row>
    <row r="15" ht="14.25">
      <c r="A15" s="35" t="s">
        <v>61</v>
      </c>
    </row>
    <row r="16" ht="14.25">
      <c r="A16" s="40" t="s">
        <v>62</v>
      </c>
    </row>
    <row r="17" ht="14.25">
      <c r="A17" s="41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9" sqref="A26:IV29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34.375" style="0" customWidth="1"/>
    <col min="4" max="4" width="20.50390625" style="0" customWidth="1"/>
    <col min="5" max="5" width="23.50390625" style="0" customWidth="1"/>
    <col min="6" max="6" width="24.125" style="0" customWidth="1"/>
    <col min="7" max="7" width="11.375" style="0" customWidth="1"/>
    <col min="8" max="8" width="20.50390625" style="0" hidden="1" customWidth="1"/>
  </cols>
  <sheetData>
    <row r="1" spans="1:8" ht="24.75" customHeight="1">
      <c r="A1" s="104" t="s">
        <v>64</v>
      </c>
      <c r="B1" s="104"/>
      <c r="C1" s="104"/>
      <c r="D1" s="104"/>
      <c r="E1" s="104"/>
      <c r="F1" s="104"/>
      <c r="G1" s="104"/>
      <c r="H1" s="42"/>
    </row>
    <row r="2" spans="1:7" ht="23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3"/>
      <c r="B3" s="44"/>
      <c r="C3" s="45"/>
      <c r="D3" s="44"/>
      <c r="E3" s="44"/>
      <c r="F3" s="106" t="s">
        <v>65</v>
      </c>
      <c r="G3" s="107"/>
      <c r="H3" s="44"/>
    </row>
    <row r="4" spans="1:8" ht="12.75">
      <c r="A4" s="46" t="s">
        <v>66</v>
      </c>
      <c r="B4" s="47" t="s">
        <v>67</v>
      </c>
      <c r="C4" s="48" t="s">
        <v>68</v>
      </c>
      <c r="D4" s="47" t="s">
        <v>69</v>
      </c>
      <c r="E4" s="49" t="s">
        <v>70</v>
      </c>
      <c r="F4" s="49"/>
      <c r="G4" s="49"/>
      <c r="H4" s="49" t="s">
        <v>71</v>
      </c>
    </row>
    <row r="5" spans="1:8" ht="12.75">
      <c r="A5" s="46" t="s">
        <v>72</v>
      </c>
      <c r="B5" s="47"/>
      <c r="C5" s="48"/>
      <c r="D5" s="47" t="s">
        <v>73</v>
      </c>
      <c r="E5" s="47" t="s">
        <v>74</v>
      </c>
      <c r="F5" s="47" t="s">
        <v>75</v>
      </c>
      <c r="G5" s="47" t="s">
        <v>76</v>
      </c>
      <c r="H5" s="47"/>
    </row>
    <row r="6" spans="1:8" ht="12.75">
      <c r="A6" s="46"/>
      <c r="B6" s="47"/>
      <c r="C6" s="48"/>
      <c r="D6" s="47" t="s">
        <v>77</v>
      </c>
      <c r="E6" s="47"/>
      <c r="F6" s="47" t="s">
        <v>78</v>
      </c>
      <c r="G6" s="47" t="s">
        <v>79</v>
      </c>
      <c r="H6" s="47"/>
    </row>
    <row r="7" spans="1:8" ht="12.75">
      <c r="A7" s="46"/>
      <c r="B7" s="47"/>
      <c r="C7" s="48"/>
      <c r="D7" s="47"/>
      <c r="E7" s="50"/>
      <c r="G7" s="47" t="s">
        <v>80</v>
      </c>
      <c r="H7" s="50"/>
    </row>
    <row r="8" spans="1:8" ht="13.5" thickBot="1">
      <c r="A8" s="51"/>
      <c r="B8" s="52"/>
      <c r="C8" s="53"/>
      <c r="D8" s="52"/>
      <c r="E8" s="52"/>
      <c r="F8" s="52"/>
      <c r="G8" s="52"/>
      <c r="H8" s="52"/>
    </row>
    <row r="9" spans="1:8" ht="12.75">
      <c r="A9" s="44"/>
      <c r="B9" s="54"/>
      <c r="C9" s="45"/>
      <c r="D9" s="44"/>
      <c r="E9" s="54"/>
      <c r="F9" s="54"/>
      <c r="G9" s="54"/>
      <c r="H9" s="54"/>
    </row>
    <row r="10" spans="1:8" ht="12.75" customHeight="1">
      <c r="A10" s="47">
        <v>1</v>
      </c>
      <c r="B10" s="55" t="s">
        <v>81</v>
      </c>
      <c r="C10" s="46" t="s">
        <v>82</v>
      </c>
      <c r="D10" s="47" t="s">
        <v>83</v>
      </c>
      <c r="E10" s="56">
        <v>176.915</v>
      </c>
      <c r="F10" s="57">
        <v>176.915</v>
      </c>
      <c r="G10" s="57">
        <f>+E10-F10</f>
        <v>0</v>
      </c>
      <c r="H10" s="58"/>
    </row>
    <row r="11" spans="1:8" ht="12.75" customHeight="1">
      <c r="A11" s="47"/>
      <c r="B11" s="55"/>
      <c r="C11" s="48" t="s">
        <v>84</v>
      </c>
      <c r="D11" s="47" t="s">
        <v>85</v>
      </c>
      <c r="E11" s="57">
        <v>79.333</v>
      </c>
      <c r="F11" s="57">
        <v>79.333</v>
      </c>
      <c r="G11" s="57">
        <f>+E11-F11</f>
        <v>0</v>
      </c>
      <c r="H11" s="58"/>
    </row>
    <row r="12" spans="1:8" ht="12.75" customHeight="1">
      <c r="A12" s="47"/>
      <c r="B12" s="55"/>
      <c r="C12" s="46" t="s">
        <v>86</v>
      </c>
      <c r="D12" s="47" t="s">
        <v>87</v>
      </c>
      <c r="E12" s="57">
        <v>428.3</v>
      </c>
      <c r="F12" s="57">
        <v>44.1</v>
      </c>
      <c r="G12" s="57">
        <f>+E12-F12</f>
        <v>384.2</v>
      </c>
      <c r="H12" s="58"/>
    </row>
    <row r="13" spans="1:8" ht="12.75">
      <c r="A13" s="47"/>
      <c r="B13" s="55"/>
      <c r="C13" s="48"/>
      <c r="D13" s="47"/>
      <c r="E13" s="59"/>
      <c r="F13" s="60"/>
      <c r="G13" s="57"/>
      <c r="H13" s="61"/>
    </row>
    <row r="14" spans="1:8" ht="12.75">
      <c r="A14" s="47"/>
      <c r="B14" s="55"/>
      <c r="C14" s="62" t="s">
        <v>88</v>
      </c>
      <c r="D14" s="63"/>
      <c r="E14" s="64">
        <f>SUM(E10:E13)</f>
        <v>684.548</v>
      </c>
      <c r="F14" s="64">
        <f>SUM(F10:F13)</f>
        <v>300.348</v>
      </c>
      <c r="G14" s="64">
        <f>SUM(G10:G13)</f>
        <v>384.2</v>
      </c>
      <c r="H14" s="58"/>
    </row>
    <row r="15" spans="1:8" ht="13.5" thickBot="1">
      <c r="A15" s="65"/>
      <c r="B15" s="66"/>
      <c r="C15" s="67"/>
      <c r="D15" s="68"/>
      <c r="E15" s="59"/>
      <c r="F15" s="59"/>
      <c r="G15" s="59"/>
      <c r="H15" s="61"/>
    </row>
    <row r="16" spans="1:8" ht="12.75">
      <c r="A16" s="44"/>
      <c r="B16" s="54"/>
      <c r="C16" s="69"/>
      <c r="D16" s="69"/>
      <c r="E16" s="70"/>
      <c r="F16" s="70"/>
      <c r="G16" s="70"/>
      <c r="H16" s="69"/>
    </row>
    <row r="17" spans="1:8" ht="12.75">
      <c r="A17" s="50"/>
      <c r="B17" s="71" t="s">
        <v>18</v>
      </c>
      <c r="C17" s="72"/>
      <c r="D17" s="72"/>
      <c r="E17" s="73">
        <f>E14</f>
        <v>684.548</v>
      </c>
      <c r="F17" s="73">
        <f>F14</f>
        <v>300.348</v>
      </c>
      <c r="G17" s="73">
        <f>G14</f>
        <v>384.2</v>
      </c>
      <c r="H17" s="73">
        <f>H14</f>
        <v>0</v>
      </c>
    </row>
    <row r="18" spans="1:8" ht="13.5" thickBot="1">
      <c r="A18" s="52"/>
      <c r="B18" s="74"/>
      <c r="C18" s="75"/>
      <c r="D18" s="75"/>
      <c r="E18" s="76"/>
      <c r="F18" s="76"/>
      <c r="G18" s="76"/>
      <c r="H18" s="76"/>
    </row>
    <row r="19" spans="1:8" ht="12.75">
      <c r="A19" s="77"/>
      <c r="B19" s="77"/>
      <c r="C19" s="78"/>
      <c r="D19" s="78"/>
      <c r="E19" s="48"/>
      <c r="F19" s="48"/>
      <c r="G19" s="48"/>
      <c r="H19" s="48"/>
    </row>
    <row r="20" spans="1:7" ht="50.25" customHeight="1">
      <c r="A20" s="79" t="s">
        <v>89</v>
      </c>
      <c r="B20" s="79" t="s">
        <v>90</v>
      </c>
      <c r="C20" s="79" t="s">
        <v>91</v>
      </c>
      <c r="D20" s="79" t="s">
        <v>92</v>
      </c>
      <c r="E20" s="80" t="s">
        <v>93</v>
      </c>
      <c r="F20" s="79" t="s">
        <v>94</v>
      </c>
      <c r="G20" s="81"/>
    </row>
    <row r="21" spans="1:8" ht="15">
      <c r="A21" s="82">
        <v>1</v>
      </c>
      <c r="B21" s="83">
        <v>12753.960000000021</v>
      </c>
      <c r="C21" s="83">
        <v>315304.44</v>
      </c>
      <c r="D21" s="83">
        <v>313345.52</v>
      </c>
      <c r="E21" s="83">
        <v>46886.56</v>
      </c>
      <c r="F21" s="83">
        <f>+B21+C21-D21</f>
        <v>14712.880000000005</v>
      </c>
      <c r="G21" s="84"/>
      <c r="H21" s="48"/>
    </row>
    <row r="22" spans="1:8" ht="15">
      <c r="A22" s="85"/>
      <c r="B22" s="84"/>
      <c r="C22" s="84"/>
      <c r="D22" s="84"/>
      <c r="E22" s="84"/>
      <c r="F22" s="84"/>
      <c r="G22" s="84"/>
      <c r="H22" s="48"/>
    </row>
    <row r="23" spans="1:5" ht="50.25" customHeight="1">
      <c r="A23" s="79" t="s">
        <v>89</v>
      </c>
      <c r="B23" s="79" t="s">
        <v>95</v>
      </c>
      <c r="C23" s="79" t="s">
        <v>96</v>
      </c>
      <c r="D23" s="79" t="s">
        <v>97</v>
      </c>
      <c r="E23" s="79" t="s">
        <v>98</v>
      </c>
    </row>
    <row r="24" spans="1:5" ht="15">
      <c r="A24" s="86">
        <v>1</v>
      </c>
      <c r="B24" s="87">
        <v>-116139.17000000004</v>
      </c>
      <c r="C24" s="87">
        <f>+D21+E21</f>
        <v>360232.08</v>
      </c>
      <c r="D24" s="87">
        <v>300348</v>
      </c>
      <c r="E24" s="87">
        <f>+B24+C24-D24</f>
        <v>-56255.090000000026</v>
      </c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2014-06-26T11:24:07Z</dcterms:created>
  <dcterms:modified xsi:type="dcterms:W3CDTF">2014-07-04T07:13:23Z</dcterms:modified>
  <cp:category/>
  <cp:version/>
  <cp:contentType/>
  <cp:contentStatus/>
</cp:coreProperties>
</file>