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<sst xmlns="http://schemas.openxmlformats.org/spreadsheetml/2006/main" count="96" uniqueCount="87">
  <si>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</si>
  <si>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</si>
  <si>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</si>
  <si>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5/2 по ул. Кленовая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</si>
  <si>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</si>
  <si>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</si>
  <si>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</si>
  <si>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</si>
  <si>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</si>
  <si>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</si>
  <si>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</si>
  <si>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</si>
  <si>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</si>
  <si>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</si>
  <si>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</si>
  <si>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</si>
  <si>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</si>
  <si>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</si>
  <si>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</si>
  <si>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</si>
  <si>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</si>
  <si>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</si>
  <si>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Н/2009-77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</si>
  <si>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</si>
  <si>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</si>
  <si>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</si>
  <si>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</si>
  <si>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</si>
  <si>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</si>
  <si>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</si>
  <si>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</si>
  <si>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</si>
  <si>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</si>
  <si>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</si>
  <si>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</si>
  <si>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</si>
  <si>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</si>
  <si>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</si>
  <si>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</si>
  <si>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</si>
  <si>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</si>
  <si>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</si>
  <si>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5/2 по ул. Кленовая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</si>
  <si>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</si>
  <si>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</si>
  <si>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</si>
  <si>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</si>
  <si>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</si>
  <si>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</si>
  <si>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</si>
  <si>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</si>
  <si>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</si>
  <si>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</si>
  <si>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16,76</t>
    </r>
    <r>
      <rPr>
        <sz val="10"/>
        <rFont val="Arial Cyr"/>
        <family val="0"/>
      </rPr>
      <t xml:space="preserve"> тыс.рублей, в том числе:</t>
    </r>
  </si>
  <si>
    <t>восстановление кровли козырьков - 1,84 т.р.</t>
  </si>
  <si>
    <t>аварийное обслуживание - 0,73 т.р.</t>
  </si>
  <si>
    <t>проверка вентканалов - 0,49 т.р.</t>
  </si>
  <si>
    <t>очистка кровли от снега - 10,75 т.р.</t>
  </si>
  <si>
    <t>окраска ограждений - 2,95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</si>
  <si>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Кленовая, д. 5/2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</si>
  <si>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</si>
  <si>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</si>
  <si>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</si>
  <si>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</si>
  <si>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</si>
  <si>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</si>
  <si>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</si>
  <si>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</si>
  <si>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</si>
  <si>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</si>
  <si>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</si>
  <si>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</si>
  <si>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</si>
  <si>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</si>
  <si>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</si>
  <si>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ул.Кленовая, д.5/2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</si>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</sst>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8" fillId="0" borderId="0" xfId="52">
      <alignment/>
      <protection/>
    </xf>
    <xf numFmtId="0" fontId="38" fillId="0" borderId="18" xfId="52" applyBorder="1" applyAlignment="1">
      <alignment horizontal="center" vertical="center" wrapText="1"/>
      <protection/>
    </xf>
    <xf numFmtId="0" fontId="38" fillId="0" borderId="18" xfId="52" applyFont="1" applyBorder="1" applyAlignment="1">
      <alignment horizontal="center" vertical="center" wrapText="1"/>
      <protection/>
    </xf>
    <xf numFmtId="0" fontId="46" fillId="0" borderId="18" xfId="52" applyFont="1" applyBorder="1" applyAlignment="1">
      <alignment horizontal="center" vertical="center"/>
      <protection/>
    </xf>
    <xf numFmtId="2" fontId="46" fillId="0" borderId="18" xfId="52" applyNumberFormat="1" applyFont="1" applyBorder="1" applyAlignment="1">
      <alignment horizontal="center" vertical="center"/>
      <protection/>
    </xf>
    <xf numFmtId="0" fontId="37" fillId="0" borderId="0" xfId="52" applyFo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0" fillId="0" borderId="26" xfId="0" applyFont="1" applyBorder="1" applyAlignment="1">
      <alignment/>
    </xf>
    <xf numFmtId="0" fontId="0" fillId="0" borderId="22" xfId="0" applyBorder="1" applyAlignment="1">
      <alignment/>
    </xf>
    <xf numFmtId="2" fontId="20" fillId="0" borderId="23" xfId="0" applyNumberFormat="1" applyFont="1" applyBorder="1" applyAlignment="1">
      <alignment horizontal="center"/>
    </xf>
    <xf numFmtId="2" fontId="20" fillId="0" borderId="26" xfId="61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21" fillId="0" borderId="1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8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G32" sqref="G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7" t="s">
        <v>1</v>
      </c>
      <c r="D5" s="97"/>
      <c r="E5" s="97"/>
      <c r="F5" s="97"/>
      <c r="G5" s="97"/>
      <c r="H5" s="97"/>
      <c r="I5" s="97"/>
    </row>
    <row r="6" spans="3:9" ht="12.75">
      <c r="C6" s="98" t="s">
        <v>2</v>
      </c>
      <c r="D6" s="98"/>
      <c r="E6" s="98"/>
      <c r="F6" s="98"/>
      <c r="G6" s="98"/>
      <c r="H6" s="98"/>
      <c r="I6" s="98"/>
    </row>
    <row r="7" spans="3:9" ht="12.75">
      <c r="C7" s="98" t="s">
        <v>3</v>
      </c>
      <c r="D7" s="98"/>
      <c r="E7" s="98"/>
      <c r="F7" s="98"/>
      <c r="G7" s="98"/>
      <c r="H7" s="98"/>
      <c r="I7" s="98"/>
    </row>
    <row r="8" spans="3:9" ht="6" customHeight="1" thickBot="1">
      <c r="C8" s="99"/>
      <c r="D8" s="99"/>
      <c r="E8" s="99"/>
      <c r="F8" s="99"/>
      <c r="G8" s="99"/>
      <c r="H8" s="99"/>
      <c r="I8" s="99"/>
    </row>
    <row r="9" spans="3:9" ht="39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0" t="s">
        <v>11</v>
      </c>
      <c r="D10" s="89"/>
      <c r="E10" s="89"/>
      <c r="F10" s="89"/>
      <c r="G10" s="89"/>
      <c r="H10" s="89"/>
      <c r="I10" s="101"/>
    </row>
    <row r="11" spans="3:9" ht="13.5" customHeight="1" thickBot="1">
      <c r="C11" s="12" t="s">
        <v>12</v>
      </c>
      <c r="D11" s="13">
        <v>33797.03000000003</v>
      </c>
      <c r="E11" s="14">
        <v>360060.32</v>
      </c>
      <c r="F11" s="14">
        <v>355370.6</v>
      </c>
      <c r="G11" s="14">
        <v>290663.88788000005</v>
      </c>
      <c r="H11" s="14">
        <f>+D11+E11-F11</f>
        <v>38486.75000000006</v>
      </c>
      <c r="I11" s="102" t="s">
        <v>13</v>
      </c>
    </row>
    <row r="12" spans="3:9" ht="13.5" customHeight="1" thickBot="1">
      <c r="C12" s="12" t="s">
        <v>14</v>
      </c>
      <c r="D12" s="13">
        <v>9625.180000000008</v>
      </c>
      <c r="E12" s="15">
        <v>103721.31</v>
      </c>
      <c r="F12" s="15">
        <v>94630.19</v>
      </c>
      <c r="G12" s="14">
        <v>197581.69185000003</v>
      </c>
      <c r="H12" s="14">
        <f>+D12+E12-F12</f>
        <v>18716.300000000003</v>
      </c>
      <c r="I12" s="103"/>
    </row>
    <row r="13" spans="3:9" ht="13.5" customHeight="1" thickBot="1">
      <c r="C13" s="12" t="s">
        <v>15</v>
      </c>
      <c r="D13" s="13">
        <v>7448.029999999999</v>
      </c>
      <c r="E13" s="15">
        <v>54588.329999999994</v>
      </c>
      <c r="F13" s="15">
        <v>51566.6</v>
      </c>
      <c r="G13" s="14">
        <v>50762.36</v>
      </c>
      <c r="H13" s="14">
        <f>+D13+E13-F13</f>
        <v>10469.759999999995</v>
      </c>
      <c r="I13" s="103"/>
    </row>
    <row r="14" spans="3:9" ht="13.5" customHeight="1" thickBot="1">
      <c r="C14" s="12" t="s">
        <v>16</v>
      </c>
      <c r="D14" s="13">
        <v>3743.2100000000028</v>
      </c>
      <c r="E14" s="15">
        <v>30391.090000000004</v>
      </c>
      <c r="F14" s="15">
        <v>28306.230000000003</v>
      </c>
      <c r="G14" s="14">
        <f>+E14</f>
        <v>30391.090000000004</v>
      </c>
      <c r="H14" s="14">
        <f>+D14+E14-F14</f>
        <v>5828.07</v>
      </c>
      <c r="I14" s="103"/>
    </row>
    <row r="15" spans="3:9" ht="13.5" customHeight="1" thickBot="1">
      <c r="C15" s="12" t="s">
        <v>17</v>
      </c>
      <c r="D15" s="13">
        <v>0</v>
      </c>
      <c r="E15" s="15">
        <v>23539.769999999997</v>
      </c>
      <c r="F15" s="15">
        <v>22754.260000000002</v>
      </c>
      <c r="G15" s="14">
        <f>+E15+6774.82</f>
        <v>30314.589999999997</v>
      </c>
      <c r="H15" s="14">
        <f>+D15+E15-F15</f>
        <v>785.5099999999948</v>
      </c>
      <c r="I15" s="104"/>
    </row>
    <row r="16" spans="3:9" ht="13.5" customHeight="1" thickBot="1">
      <c r="C16" s="12" t="s">
        <v>18</v>
      </c>
      <c r="D16" s="16">
        <f>SUM(D11:D15)</f>
        <v>54613.45000000004</v>
      </c>
      <c r="E16" s="16">
        <f>SUM(E11:E15)</f>
        <v>572300.8200000001</v>
      </c>
      <c r="F16" s="16">
        <f>SUM(F11:F15)</f>
        <v>552627.88</v>
      </c>
      <c r="G16" s="16">
        <f>SUM(G11:G15)</f>
        <v>599713.61973</v>
      </c>
      <c r="H16" s="17">
        <f>SUM(H11:H15)</f>
        <v>74286.39000000006</v>
      </c>
      <c r="I16" s="18"/>
    </row>
    <row r="17" spans="3:9" ht="13.5" customHeight="1" thickBot="1">
      <c r="C17" s="89" t="s">
        <v>19</v>
      </c>
      <c r="D17" s="89"/>
      <c r="E17" s="89"/>
      <c r="F17" s="89"/>
      <c r="G17" s="89"/>
      <c r="H17" s="89"/>
      <c r="I17" s="90"/>
    </row>
    <row r="18" spans="3:9" ht="38.25" customHeight="1" thickBot="1">
      <c r="C18" s="19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0" t="s">
        <v>20</v>
      </c>
    </row>
    <row r="19" spans="3:9" ht="13.5" customHeight="1" thickBot="1">
      <c r="C19" s="9" t="s">
        <v>21</v>
      </c>
      <c r="D19" s="21">
        <v>17503.48000000001</v>
      </c>
      <c r="E19" s="22">
        <v>221090.52</v>
      </c>
      <c r="F19" s="22">
        <v>216443.57</v>
      </c>
      <c r="G19" s="22">
        <f>+E19</f>
        <v>221090.52</v>
      </c>
      <c r="H19" s="22">
        <f>+D19+E19-F19</f>
        <v>22150.429999999993</v>
      </c>
      <c r="I19" s="91" t="s">
        <v>22</v>
      </c>
    </row>
    <row r="20" spans="3:9" ht="14.25" customHeight="1" thickBot="1">
      <c r="C20" s="12" t="s">
        <v>23</v>
      </c>
      <c r="D20" s="13">
        <v>3491.9199999999983</v>
      </c>
      <c r="E20" s="14">
        <v>45714.24</v>
      </c>
      <c r="F20" s="14">
        <v>44672.71</v>
      </c>
      <c r="G20" s="22">
        <v>16764.619628538094</v>
      </c>
      <c r="H20" s="22">
        <f aca="true" t="shared" si="0" ref="H20:H26">+D20+E20-F20</f>
        <v>4533.449999999997</v>
      </c>
      <c r="I20" s="92"/>
    </row>
    <row r="21" spans="3:9" ht="13.5" customHeight="1" thickBot="1">
      <c r="C21" s="19" t="s">
        <v>24</v>
      </c>
      <c r="D21" s="23">
        <v>3345.1199999999953</v>
      </c>
      <c r="E21" s="14">
        <v>83007</v>
      </c>
      <c r="F21" s="14">
        <v>83133.27</v>
      </c>
      <c r="G21" s="22">
        <v>0</v>
      </c>
      <c r="H21" s="22">
        <f t="shared" si="0"/>
        <v>3218.8499999999913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2"/>
      <c r="H22" s="22">
        <f t="shared" si="0"/>
        <v>0</v>
      </c>
      <c r="I22" s="25" t="s">
        <v>26</v>
      </c>
    </row>
    <row r="23" spans="3:9" ht="13.5" customHeight="1" thickBot="1">
      <c r="C23" s="12" t="s">
        <v>27</v>
      </c>
      <c r="D23" s="13">
        <v>3912.0699999999924</v>
      </c>
      <c r="E23" s="14">
        <v>49731.72</v>
      </c>
      <c r="F23" s="14">
        <v>48670.52</v>
      </c>
      <c r="G23" s="22">
        <v>51920.636284056534</v>
      </c>
      <c r="H23" s="22">
        <f t="shared" si="0"/>
        <v>4973.269999999997</v>
      </c>
      <c r="I23" s="26" t="s">
        <v>28</v>
      </c>
    </row>
    <row r="24" spans="3:9" ht="13.5" customHeight="1" thickBot="1">
      <c r="C24" s="12" t="s">
        <v>29</v>
      </c>
      <c r="D24" s="13">
        <v>132.33000000000015</v>
      </c>
      <c r="E24" s="15">
        <v>1662.24</v>
      </c>
      <c r="F24" s="15">
        <v>1627.76</v>
      </c>
      <c r="G24" s="22">
        <f>+E24</f>
        <v>1662.24</v>
      </c>
      <c r="H24" s="22">
        <f t="shared" si="0"/>
        <v>166.81000000000017</v>
      </c>
      <c r="I24" s="26" t="s">
        <v>30</v>
      </c>
    </row>
    <row r="25" spans="3:9" ht="13.5" customHeight="1" thickBot="1">
      <c r="C25" s="19" t="s">
        <v>31</v>
      </c>
      <c r="D25" s="13">
        <v>2661.7499999999964</v>
      </c>
      <c r="E25" s="15">
        <v>29464.5</v>
      </c>
      <c r="F25" s="15">
        <v>28660.16</v>
      </c>
      <c r="G25" s="22">
        <f>+E25</f>
        <v>29464.5</v>
      </c>
      <c r="H25" s="22">
        <f t="shared" si="0"/>
        <v>3466.0899999999965</v>
      </c>
      <c r="I25" s="25"/>
    </row>
    <row r="26" spans="3:9" ht="13.5" customHeight="1" thickBot="1">
      <c r="C26" s="12" t="s">
        <v>32</v>
      </c>
      <c r="D26" s="13">
        <v>533.8799999999992</v>
      </c>
      <c r="E26" s="15">
        <v>6788.04</v>
      </c>
      <c r="F26" s="15">
        <v>6643.15</v>
      </c>
      <c r="G26" s="22">
        <f>+E26</f>
        <v>6788.04</v>
      </c>
      <c r="H26" s="22">
        <f t="shared" si="0"/>
        <v>678.7699999999995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31580.549999999996</v>
      </c>
      <c r="E27" s="16">
        <f>SUM(E19:E26)</f>
        <v>437458.25999999995</v>
      </c>
      <c r="F27" s="16">
        <f>SUM(F19:F26)</f>
        <v>429851.14</v>
      </c>
      <c r="G27" s="16">
        <f>SUM(G19:G26)</f>
        <v>327690.5559125946</v>
      </c>
      <c r="H27" s="16">
        <f>SUM(H19:H26)</f>
        <v>39187.66999999997</v>
      </c>
      <c r="I27" s="24"/>
    </row>
    <row r="28" spans="3:9" ht="13.5" customHeight="1" thickBot="1">
      <c r="C28" s="93" t="s">
        <v>34</v>
      </c>
      <c r="D28" s="93"/>
      <c r="E28" s="93"/>
      <c r="F28" s="93"/>
      <c r="G28" s="93"/>
      <c r="H28" s="93"/>
      <c r="I28" s="93"/>
    </row>
    <row r="29" spans="3:9" ht="26.25" customHeight="1" thickBot="1">
      <c r="C29" s="28" t="s">
        <v>35</v>
      </c>
      <c r="D29" s="94" t="s">
        <v>36</v>
      </c>
      <c r="E29" s="95"/>
      <c r="F29" s="95"/>
      <c r="G29" s="95"/>
      <c r="H29" s="96"/>
      <c r="I29" s="29" t="s">
        <v>37</v>
      </c>
    </row>
    <row r="30" spans="3:8" ht="22.5" customHeight="1">
      <c r="C30" s="30" t="s">
        <v>38</v>
      </c>
      <c r="D30" s="30"/>
      <c r="E30" s="30"/>
      <c r="F30" s="30"/>
      <c r="G30" s="30"/>
      <c r="H30" s="31">
        <f>+H16+H27</f>
        <v>113474.06000000003</v>
      </c>
    </row>
    <row r="31" spans="3:4" ht="13.5" hidden="1">
      <c r="C31" s="33" t="s">
        <v>39</v>
      </c>
      <c r="D31" s="33"/>
    </row>
    <row r="32" spans="3:4" ht="15" customHeight="1">
      <c r="C32" s="33"/>
      <c r="D32" s="33"/>
    </row>
    <row r="33" spans="3:6" ht="15" customHeight="1">
      <c r="C33" s="33"/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9" ht="14.25">
      <c r="A2" s="105" t="s">
        <v>41</v>
      </c>
      <c r="B2" s="105"/>
      <c r="C2" s="105"/>
      <c r="D2" s="105"/>
      <c r="E2" s="105"/>
      <c r="F2" s="105"/>
      <c r="G2" s="105"/>
      <c r="H2" s="105"/>
      <c r="I2" s="105"/>
    </row>
    <row r="3" spans="1:9" ht="14.25">
      <c r="A3" s="105" t="s">
        <v>42</v>
      </c>
      <c r="B3" s="105"/>
      <c r="C3" s="105"/>
      <c r="D3" s="105"/>
      <c r="E3" s="105"/>
      <c r="F3" s="105"/>
      <c r="G3" s="105"/>
      <c r="H3" s="105"/>
      <c r="I3" s="105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74.19866999999999</v>
      </c>
      <c r="C5" s="39"/>
      <c r="D5" s="39">
        <v>45.71424</v>
      </c>
      <c r="E5" s="39">
        <v>44.67271</v>
      </c>
      <c r="F5" s="39">
        <v>2.16</v>
      </c>
      <c r="G5" s="39">
        <v>16.76462</v>
      </c>
      <c r="H5" s="39">
        <v>4.53345</v>
      </c>
      <c r="I5" s="39">
        <f>B5+D5+F5-G5</f>
        <v>105.30828999999997</v>
      </c>
    </row>
    <row r="7" ht="14.25">
      <c r="A7" s="35" t="s">
        <v>53</v>
      </c>
    </row>
    <row r="8" ht="14.25">
      <c r="A8" s="35" t="s">
        <v>54</v>
      </c>
    </row>
    <row r="9" ht="14.25">
      <c r="A9" s="40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7" sqref="A27:IV30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46.625" style="0" customWidth="1"/>
    <col min="4" max="4" width="19.375" style="0" customWidth="1"/>
    <col min="5" max="5" width="22.375" style="0" customWidth="1"/>
    <col min="6" max="6" width="20.125" style="0" customWidth="1"/>
    <col min="7" max="7" width="11.375" style="0" customWidth="1"/>
  </cols>
  <sheetData>
    <row r="1" spans="1:7" ht="30.75" customHeight="1">
      <c r="A1" s="106" t="s">
        <v>59</v>
      </c>
      <c r="B1" s="107"/>
      <c r="C1" s="107"/>
      <c r="D1" s="107"/>
      <c r="E1" s="107"/>
      <c r="F1" s="107"/>
      <c r="G1" s="107"/>
    </row>
    <row r="2" spans="1:7" ht="29.25" customHeight="1">
      <c r="A2" s="107"/>
      <c r="B2" s="107"/>
      <c r="C2" s="107"/>
      <c r="D2" s="107"/>
      <c r="E2" s="107"/>
      <c r="F2" s="107"/>
      <c r="G2" s="107"/>
    </row>
    <row r="3" spans="1:7" ht="13.5" hidden="1" thickBot="1">
      <c r="A3" s="41"/>
      <c r="B3" s="42"/>
      <c r="C3" s="43"/>
      <c r="D3" s="42"/>
      <c r="E3" s="42"/>
      <c r="F3" s="108" t="s">
        <v>60</v>
      </c>
      <c r="G3" s="109"/>
    </row>
    <row r="4" spans="1:7" ht="12.75" hidden="1">
      <c r="A4" s="44" t="s">
        <v>61</v>
      </c>
      <c r="B4" s="45" t="s">
        <v>62</v>
      </c>
      <c r="C4" s="44" t="s">
        <v>63</v>
      </c>
      <c r="D4" s="45" t="s">
        <v>64</v>
      </c>
      <c r="E4" s="46" t="s">
        <v>65</v>
      </c>
      <c r="F4" s="46"/>
      <c r="G4" s="46"/>
    </row>
    <row r="5" spans="1:7" ht="12.75" hidden="1">
      <c r="A5" s="44" t="s">
        <v>66</v>
      </c>
      <c r="B5" s="45"/>
      <c r="C5" s="47"/>
      <c r="D5" s="45" t="s">
        <v>67</v>
      </c>
      <c r="E5" s="45" t="s">
        <v>68</v>
      </c>
      <c r="F5" s="45" t="s">
        <v>69</v>
      </c>
      <c r="G5" s="45" t="s">
        <v>70</v>
      </c>
    </row>
    <row r="6" spans="1:7" ht="12.75" hidden="1">
      <c r="A6" s="44"/>
      <c r="B6" s="45"/>
      <c r="C6" s="47"/>
      <c r="D6" s="45" t="s">
        <v>71</v>
      </c>
      <c r="E6" s="45"/>
      <c r="F6" s="45" t="s">
        <v>72</v>
      </c>
      <c r="G6" s="45" t="s">
        <v>73</v>
      </c>
    </row>
    <row r="7" spans="1:7" ht="12.75" hidden="1">
      <c r="A7" s="48"/>
      <c r="B7" s="49"/>
      <c r="C7" s="50"/>
      <c r="D7" s="49"/>
      <c r="E7" s="49"/>
      <c r="F7" s="49"/>
      <c r="G7" s="45" t="s">
        <v>74</v>
      </c>
    </row>
    <row r="8" spans="1:7" ht="13.5" hidden="1" thickBot="1">
      <c r="A8" s="51"/>
      <c r="B8" s="52"/>
      <c r="C8" s="53"/>
      <c r="D8" s="52"/>
      <c r="E8" s="52"/>
      <c r="F8" s="52"/>
      <c r="G8" s="52"/>
    </row>
    <row r="9" spans="1:7" ht="12.75" hidden="1">
      <c r="A9" s="42"/>
      <c r="B9" s="54"/>
      <c r="C9" s="43"/>
      <c r="D9" s="42"/>
      <c r="E9" s="42"/>
      <c r="F9" s="42"/>
      <c r="G9" s="54"/>
    </row>
    <row r="10" spans="1:7" ht="12.75" hidden="1">
      <c r="A10" s="45">
        <v>1</v>
      </c>
      <c r="B10" s="55" t="s">
        <v>75</v>
      </c>
      <c r="C10" s="44"/>
      <c r="D10" s="45"/>
      <c r="E10" s="56"/>
      <c r="F10" s="56"/>
      <c r="G10" s="57">
        <f>+E10-F10</f>
        <v>0</v>
      </c>
    </row>
    <row r="11" spans="1:7" ht="12.75" hidden="1">
      <c r="A11" s="45"/>
      <c r="B11" s="55"/>
      <c r="C11" s="44"/>
      <c r="D11" s="45"/>
      <c r="E11" s="56"/>
      <c r="F11" s="56"/>
      <c r="G11" s="57">
        <f>+E11-F11</f>
        <v>0</v>
      </c>
    </row>
    <row r="12" spans="1:7" ht="12.75" hidden="1">
      <c r="A12" s="45"/>
      <c r="B12" s="55"/>
      <c r="C12" s="44"/>
      <c r="D12" s="45"/>
      <c r="E12" s="56"/>
      <c r="F12" s="56"/>
      <c r="G12" s="57"/>
    </row>
    <row r="13" spans="1:7" ht="12.75" hidden="1">
      <c r="A13" s="45"/>
      <c r="B13" s="55"/>
      <c r="C13" s="58" t="s">
        <v>76</v>
      </c>
      <c r="D13" s="59"/>
      <c r="E13" s="60">
        <f>SUM(E10:E12)</f>
        <v>0</v>
      </c>
      <c r="F13" s="60">
        <f>SUM(F10:F11)</f>
        <v>0</v>
      </c>
      <c r="G13" s="60">
        <f>SUM(G10:G12)</f>
        <v>0</v>
      </c>
    </row>
    <row r="14" spans="1:7" ht="13.5" hidden="1" thickBot="1">
      <c r="A14" s="61"/>
      <c r="B14" s="62"/>
      <c r="C14" s="63"/>
      <c r="D14" s="64"/>
      <c r="E14" s="65"/>
      <c r="F14" s="65"/>
      <c r="G14" s="66"/>
    </row>
    <row r="15" spans="1:7" ht="12.75" hidden="1">
      <c r="A15" s="42"/>
      <c r="B15" s="54"/>
      <c r="C15" s="67"/>
      <c r="D15" s="68"/>
      <c r="E15" s="69"/>
      <c r="F15" s="70"/>
      <c r="G15" s="70"/>
    </row>
    <row r="16" spans="1:7" ht="12.75" hidden="1">
      <c r="A16" s="49"/>
      <c r="B16" s="71" t="s">
        <v>18</v>
      </c>
      <c r="C16" s="72"/>
      <c r="D16" s="47"/>
      <c r="E16" s="73">
        <f>E13</f>
        <v>0</v>
      </c>
      <c r="F16" s="74">
        <f>+F13</f>
        <v>0</v>
      </c>
      <c r="G16" s="75">
        <f>+E16-F16</f>
        <v>0</v>
      </c>
    </row>
    <row r="17" spans="1:7" ht="13.5" hidden="1" thickBot="1">
      <c r="A17" s="52"/>
      <c r="B17" s="76"/>
      <c r="C17" s="77"/>
      <c r="D17" s="78"/>
      <c r="E17" s="64"/>
      <c r="F17" s="79"/>
      <c r="G17" s="79"/>
    </row>
    <row r="20" spans="1:7" ht="54.75" customHeight="1">
      <c r="A20" s="80" t="s">
        <v>77</v>
      </c>
      <c r="B20" s="80" t="s">
        <v>78</v>
      </c>
      <c r="C20" s="80" t="s">
        <v>79</v>
      </c>
      <c r="D20" s="80" t="s">
        <v>80</v>
      </c>
      <c r="E20" s="81" t="s">
        <v>81</v>
      </c>
      <c r="F20" s="80" t="s">
        <v>82</v>
      </c>
      <c r="G20" s="82"/>
    </row>
    <row r="21" spans="1:7" ht="15">
      <c r="A21" s="83">
        <v>1</v>
      </c>
      <c r="B21" s="84">
        <v>3345.1199999999953</v>
      </c>
      <c r="C21" s="84">
        <v>83007</v>
      </c>
      <c r="D21" s="84">
        <v>83133.27</v>
      </c>
      <c r="E21" s="84">
        <v>0</v>
      </c>
      <c r="F21" s="84">
        <f>+B21+C21-D21</f>
        <v>3218.8499999999913</v>
      </c>
      <c r="G21" s="85"/>
    </row>
    <row r="24" spans="1:5" ht="59.25" customHeight="1">
      <c r="A24" s="80" t="s">
        <v>77</v>
      </c>
      <c r="B24" s="80" t="s">
        <v>83</v>
      </c>
      <c r="C24" s="80" t="s">
        <v>84</v>
      </c>
      <c r="D24" s="80" t="s">
        <v>85</v>
      </c>
      <c r="E24" s="80" t="s">
        <v>86</v>
      </c>
    </row>
    <row r="25" spans="1:5" ht="15">
      <c r="A25" s="86">
        <v>1</v>
      </c>
      <c r="B25" s="87">
        <v>-84865.95999999999</v>
      </c>
      <c r="C25" s="87">
        <f>+D21+E21</f>
        <v>83133.27</v>
      </c>
      <c r="D25" s="87">
        <v>0</v>
      </c>
      <c r="E25" s="87">
        <f>+B25+C25-D25</f>
        <v>-1732.6899999999878</v>
      </c>
    </row>
    <row r="26" spans="1:5" ht="12.75">
      <c r="A26" s="50"/>
      <c r="B26" s="50"/>
      <c r="C26" s="88"/>
      <c r="D26" s="88"/>
      <c r="E26" s="47"/>
    </row>
  </sheetData>
  <sheetProtection/>
  <mergeCells count="2">
    <mergeCell ref="A1:G2"/>
    <mergeCell ref="F3:G3"/>
  </mergeCells>
  <printOptions horizontalCentered="1"/>
  <pageMargins left="0" right="0" top="4.33070866141732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2014-06-26T10:58:29Z</dcterms:created>
  <dcterms:modified xsi:type="dcterms:W3CDTF">2014-07-04T07:38:22Z</dcterms:modified>
  <cp:category/>
  <cp:version/>
  <cp:contentType/>
  <cp:contentStatus/>
</cp:coreProperties>
</file>