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<sst xmlns="http://schemas.openxmlformats.org/spreadsheetml/2006/main" count="71" uniqueCount="64">
  <si>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</si>
  <si>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</si>
  <si>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</si>
  <si>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15/2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</si>
  <si>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</si>
  <si>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</si>
  <si>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</si>
  <si>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</si>
  <si>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</si>
  <si>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</si>
  <si>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</si>
  <si>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</si>
  <si>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</si>
  <si>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</si>
  <si>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</si>
  <si>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</si>
  <si>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</si>
  <si>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</si>
  <si>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</si>
  <si>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</si>
  <si>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</si>
  <si>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</si>
  <si>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</si>
  <si>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</si>
  <si>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</si>
  <si>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</si>
  <si>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</si>
  <si>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</si>
  <si>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</si>
  <si>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</si>
  <si>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</si>
  <si>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</si>
  <si>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</si>
  <si>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</si>
  <si>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</si>
  <si>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</si>
  <si>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</si>
  <si>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</si>
  <si>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</si>
  <si>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</si>
  <si>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</si>
  <si>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</si>
  <si>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15/2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</si>
  <si>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</si>
  <si>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</si>
  <si>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</si>
  <si>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</si>
  <si>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</si>
  <si>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</si>
  <si>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</si>
  <si>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</si>
  <si>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</si>
  <si>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</si>
  <si>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124,02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</si>
  <si>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электроснабжения, установка эл.счетчика - 18,11 т.р.</t>
  </si>
  <si>
    <t>замена лифтового оборудования - 38,55 т.р.</t>
  </si>
  <si>
    <t>аварийное обслуживание - 18,27 т.р.</t>
  </si>
  <si>
    <t>установка съезда - 3,88 т.р.</t>
  </si>
  <si>
    <t>очистка кровли и козырьков от снега - 26,98 т.р.</t>
  </si>
  <si>
    <t>восстановление кровли козырьков балкона - 7,24 т.р.</t>
  </si>
  <si>
    <t>ремонт фасада - 6,80 т.р.</t>
  </si>
  <si>
    <t>окраска дверей подъездов и мус.камер - 1,63 т.р.</t>
  </si>
  <si>
    <t>проверка вентканалов - 1,18 т.р.</t>
  </si>
  <si>
    <t>прочие - 1,38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</si>
</sst>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C32" sqref="A32:IV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3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0" t="s">
        <v>11</v>
      </c>
      <c r="D10" s="40"/>
      <c r="E10" s="40"/>
      <c r="F10" s="40"/>
      <c r="G10" s="40"/>
      <c r="H10" s="40"/>
      <c r="I10" s="51"/>
    </row>
    <row r="11" spans="3:9" ht="13.5" customHeight="1" thickBot="1">
      <c r="C11" s="12" t="s">
        <v>12</v>
      </c>
      <c r="D11" s="13">
        <v>206516.7999999998</v>
      </c>
      <c r="E11" s="14">
        <v>2120405.27</v>
      </c>
      <c r="F11" s="14">
        <v>2076080.65</v>
      </c>
      <c r="G11" s="14">
        <v>2245175.2865299997</v>
      </c>
      <c r="H11" s="14">
        <f>+D11+E11-F11</f>
        <v>250841.41999999993</v>
      </c>
      <c r="I11" s="52" t="s">
        <v>13</v>
      </c>
    </row>
    <row r="12" spans="3:9" ht="13.5" customHeight="1" thickBot="1">
      <c r="C12" s="12" t="s">
        <v>14</v>
      </c>
      <c r="D12" s="13">
        <v>94525.62999999977</v>
      </c>
      <c r="E12" s="15">
        <v>854733.13</v>
      </c>
      <c r="F12" s="15">
        <v>816379.43</v>
      </c>
      <c r="G12" s="14">
        <v>1128186.32277</v>
      </c>
      <c r="H12" s="14">
        <f>+D12+E12-F12</f>
        <v>132879.32999999973</v>
      </c>
      <c r="I12" s="53"/>
    </row>
    <row r="13" spans="3:9" ht="13.5" customHeight="1" thickBot="1">
      <c r="C13" s="12" t="s">
        <v>15</v>
      </c>
      <c r="D13" s="13">
        <v>44684.42000000004</v>
      </c>
      <c r="E13" s="15">
        <v>397653.12</v>
      </c>
      <c r="F13" s="15">
        <v>386766.36</v>
      </c>
      <c r="G13" s="14">
        <v>422290.11</v>
      </c>
      <c r="H13" s="14">
        <f>+D13+E13-F13</f>
        <v>55571.18000000005</v>
      </c>
      <c r="I13" s="53"/>
    </row>
    <row r="14" spans="3:9" ht="13.5" customHeight="1" thickBot="1">
      <c r="C14" s="12" t="s">
        <v>16</v>
      </c>
      <c r="D14" s="13">
        <v>24909.159999999974</v>
      </c>
      <c r="E14" s="15">
        <v>232419.27999999997</v>
      </c>
      <c r="F14" s="15">
        <v>224100.69</v>
      </c>
      <c r="G14" s="14">
        <f>+E14</f>
        <v>232419.27999999997</v>
      </c>
      <c r="H14" s="14">
        <f>+D14+E14-F14</f>
        <v>33227.74999999994</v>
      </c>
      <c r="I14" s="53"/>
    </row>
    <row r="15" spans="3:9" ht="13.5" customHeight="1" thickBot="1">
      <c r="C15" s="12" t="s">
        <v>17</v>
      </c>
      <c r="D15" s="13">
        <v>0</v>
      </c>
      <c r="E15" s="15">
        <v>53759.87</v>
      </c>
      <c r="F15" s="15">
        <v>68915.3</v>
      </c>
      <c r="G15" s="14">
        <f>+E15</f>
        <v>53759.87</v>
      </c>
      <c r="H15" s="14">
        <f>+D15+E15-F15</f>
        <v>-15155.43</v>
      </c>
      <c r="I15" s="54"/>
    </row>
    <row r="16" spans="3:9" ht="13.5" customHeight="1" thickBot="1">
      <c r="C16" s="12" t="s">
        <v>18</v>
      </c>
      <c r="D16" s="16">
        <f>SUM(D11:D15)</f>
        <v>370636.0099999996</v>
      </c>
      <c r="E16" s="16">
        <f>SUM(E11:E15)</f>
        <v>3658970.67</v>
      </c>
      <c r="F16" s="16">
        <f>SUM(F11:F15)</f>
        <v>3572242.4299999997</v>
      </c>
      <c r="G16" s="16">
        <f>SUM(G11:G15)</f>
        <v>4081830.8692999994</v>
      </c>
      <c r="H16" s="16">
        <f>SUM(H11:H15)</f>
        <v>457364.24999999965</v>
      </c>
      <c r="I16" s="17"/>
    </row>
    <row r="17" spans="3:9" ht="13.5" customHeight="1" thickBot="1">
      <c r="C17" s="40" t="s">
        <v>19</v>
      </c>
      <c r="D17" s="40"/>
      <c r="E17" s="40"/>
      <c r="F17" s="40"/>
      <c r="G17" s="40"/>
      <c r="H17" s="40"/>
      <c r="I17" s="40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137777.68999999994</v>
      </c>
      <c r="E19" s="21">
        <v>1203274.39</v>
      </c>
      <c r="F19" s="21">
        <v>1183977.52</v>
      </c>
      <c r="G19" s="14">
        <f>+E19</f>
        <v>1203274.39</v>
      </c>
      <c r="H19" s="21">
        <f>+D19+E19-F19</f>
        <v>157074.55999999982</v>
      </c>
      <c r="I19" s="41" t="s">
        <v>22</v>
      </c>
    </row>
    <row r="20" spans="3:9" ht="14.25" customHeight="1" thickBot="1">
      <c r="C20" s="12" t="s">
        <v>23</v>
      </c>
      <c r="D20" s="13">
        <v>29491.350000000035</v>
      </c>
      <c r="E20" s="14">
        <v>234703.75</v>
      </c>
      <c r="F20" s="14">
        <v>230809.89</v>
      </c>
      <c r="G20" s="14">
        <v>124020.90390474413</v>
      </c>
      <c r="H20" s="21">
        <f aca="true" t="shared" si="0" ref="H20:H26">+D20+E20-F20</f>
        <v>33385.21000000002</v>
      </c>
      <c r="I20" s="42"/>
    </row>
    <row r="21" spans="3:9" ht="13.5" customHeight="1" hidden="1">
      <c r="C21" s="18" t="s">
        <v>24</v>
      </c>
      <c r="D21" s="22">
        <v>0</v>
      </c>
      <c r="E21" s="14"/>
      <c r="F21" s="14"/>
      <c r="G21" s="14"/>
      <c r="H21" s="21">
        <f t="shared" si="0"/>
        <v>0</v>
      </c>
      <c r="I21" s="23"/>
    </row>
    <row r="22" spans="3:9" ht="12.75" customHeight="1" thickBot="1">
      <c r="C22" s="12" t="s">
        <v>25</v>
      </c>
      <c r="D22" s="13">
        <v>20131.78999999998</v>
      </c>
      <c r="E22" s="14">
        <v>163863.55</v>
      </c>
      <c r="F22" s="14">
        <v>160894.22</v>
      </c>
      <c r="G22" s="14">
        <f>+E22</f>
        <v>163863.55</v>
      </c>
      <c r="H22" s="21">
        <f t="shared" si="0"/>
        <v>23101.119999999966</v>
      </c>
      <c r="I22" s="24" t="s">
        <v>26</v>
      </c>
    </row>
    <row r="23" spans="3:9" ht="13.5" customHeight="1" thickBot="1">
      <c r="C23" s="12" t="s">
        <v>27</v>
      </c>
      <c r="D23" s="13">
        <v>28868.699999999983</v>
      </c>
      <c r="E23" s="14">
        <v>254328.51</v>
      </c>
      <c r="F23" s="14">
        <v>250166.72</v>
      </c>
      <c r="G23" s="14">
        <v>287140.6724190328</v>
      </c>
      <c r="H23" s="21">
        <f t="shared" si="0"/>
        <v>33030.48999999996</v>
      </c>
      <c r="I23" s="25" t="s">
        <v>28</v>
      </c>
    </row>
    <row r="24" spans="3:9" ht="13.5" customHeight="1" thickBot="1">
      <c r="C24" s="12" t="s">
        <v>29</v>
      </c>
      <c r="D24" s="13">
        <v>1608.8100000000031</v>
      </c>
      <c r="E24" s="15">
        <v>13513.49</v>
      </c>
      <c r="F24" s="15">
        <v>13308.64</v>
      </c>
      <c r="G24" s="14">
        <f>+E24</f>
        <v>13513.49</v>
      </c>
      <c r="H24" s="21">
        <f t="shared" si="0"/>
        <v>1813.6600000000035</v>
      </c>
      <c r="I24" s="25" t="s">
        <v>30</v>
      </c>
    </row>
    <row r="25" spans="3:9" ht="13.5" customHeight="1" thickBot="1">
      <c r="C25" s="18" t="s">
        <v>31</v>
      </c>
      <c r="D25" s="13">
        <v>18241.869999999966</v>
      </c>
      <c r="E25" s="15">
        <v>161593.04</v>
      </c>
      <c r="F25" s="15">
        <v>157165.63</v>
      </c>
      <c r="G25" s="14">
        <f>+E25</f>
        <v>161593.04</v>
      </c>
      <c r="H25" s="21">
        <f t="shared" si="0"/>
        <v>22669.27999999997</v>
      </c>
      <c r="I25" s="24"/>
    </row>
    <row r="26" spans="3:9" ht="13.5" customHeight="1" thickBot="1">
      <c r="C26" s="26" t="s">
        <v>32</v>
      </c>
      <c r="D26" s="13">
        <v>4165.599999999991</v>
      </c>
      <c r="E26" s="15">
        <v>34848.950000000004</v>
      </c>
      <c r="F26" s="15">
        <v>34298.66</v>
      </c>
      <c r="G26" s="14">
        <f>+E26</f>
        <v>34848.950000000004</v>
      </c>
      <c r="H26" s="21">
        <f t="shared" si="0"/>
        <v>4715.889999999992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240285.80999999988</v>
      </c>
      <c r="E27" s="16">
        <f>SUM(E19:E26)</f>
        <v>2066125.68</v>
      </c>
      <c r="F27" s="16">
        <f>SUM(F19:F26)</f>
        <v>2030621.28</v>
      </c>
      <c r="G27" s="16">
        <f>SUM(G19:G26)</f>
        <v>1988254.996323777</v>
      </c>
      <c r="H27" s="16">
        <f>SUM(H19:H26)</f>
        <v>275790.20999999973</v>
      </c>
      <c r="I27" s="23"/>
    </row>
    <row r="28" spans="3:9" ht="13.5" customHeight="1" thickBot="1">
      <c r="C28" s="43" t="s">
        <v>34</v>
      </c>
      <c r="D28" s="43"/>
      <c r="E28" s="43"/>
      <c r="F28" s="43"/>
      <c r="G28" s="43"/>
      <c r="H28" s="43"/>
      <c r="I28" s="43"/>
    </row>
    <row r="29" spans="3:9" ht="28.5" customHeight="1" thickBot="1">
      <c r="C29" s="28" t="s">
        <v>35</v>
      </c>
      <c r="D29" s="44" t="s">
        <v>36</v>
      </c>
      <c r="E29" s="45"/>
      <c r="F29" s="45"/>
      <c r="G29" s="45"/>
      <c r="H29" s="46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733154.4599999994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8" ht="12.75">
      <c r="C33" s="2"/>
      <c r="D33" s="34"/>
      <c r="E33" s="34"/>
      <c r="F33" s="34"/>
      <c r="G33" s="2"/>
      <c r="H33" s="2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875" style="35" customWidth="1"/>
    <col min="10" max="16384" width="8.875" style="35" customWidth="1"/>
  </cols>
  <sheetData>
    <row r="1" spans="1:9" ht="14.25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ht="14.25">
      <c r="A2" s="55" t="s">
        <v>41</v>
      </c>
      <c r="B2" s="55"/>
      <c r="C2" s="55"/>
      <c r="D2" s="55"/>
      <c r="E2" s="55"/>
      <c r="F2" s="55"/>
      <c r="G2" s="55"/>
      <c r="H2" s="55"/>
      <c r="I2" s="55"/>
    </row>
    <row r="3" spans="1:9" ht="14.25">
      <c r="A3" s="55" t="s">
        <v>42</v>
      </c>
      <c r="B3" s="55"/>
      <c r="C3" s="55"/>
      <c r="D3" s="55"/>
      <c r="E3" s="55"/>
      <c r="F3" s="55"/>
      <c r="G3" s="55"/>
      <c r="H3" s="55"/>
      <c r="I3" s="55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-219.11338000000006</v>
      </c>
      <c r="C5" s="39"/>
      <c r="D5" s="39">
        <v>234.70375</v>
      </c>
      <c r="E5" s="39">
        <v>230.80989</v>
      </c>
      <c r="F5" s="39">
        <v>4.32</v>
      </c>
      <c r="G5" s="39">
        <v>124.0209</v>
      </c>
      <c r="H5" s="39">
        <v>33.38521</v>
      </c>
      <c r="I5" s="39">
        <f>B5+D5+F5-G5</f>
        <v>-104.11053000000004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  <row r="17" ht="14.25">
      <c r="A17" s="35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2014-06-26T11:18:34Z</dcterms:created>
  <dcterms:modified xsi:type="dcterms:W3CDTF">2014-07-04T08:06:06Z</dcterms:modified>
  <cp:category/>
  <cp:version/>
  <cp:contentType/>
  <cp:contentStatus/>
</cp:coreProperties>
</file>