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<sst xmlns="http://schemas.openxmlformats.org/spreadsheetml/2006/main" count="114" uniqueCount="104">
  <si>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</si>
  <si>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</si>
  <si>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</si>
  <si>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</si>
  <si>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</si>
  <si>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</si>
  <si>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</si>
  <si>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</si>
  <si>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</si>
  <si>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</si>
  <si>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</si>
  <si>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</si>
  <si>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</si>
  <si>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</si>
  <si>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</si>
  <si>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</si>
  <si>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</si>
  <si>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</si>
  <si>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</si>
  <si>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</si>
  <si>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</si>
  <si>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</si>
  <si>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</si>
  <si>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</si>
  <si>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</si>
  <si>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</si>
  <si>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</si>
  <si>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</si>
  <si>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</si>
  <si>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</si>
  <si>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</si>
  <si>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</si>
  <si>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</si>
  <si>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</si>
  <si>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</si>
  <si>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</si>
  <si>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</si>
  <si>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</si>
  <si>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</si>
  <si>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Глебович Е.П.</t>
  </si>
  <si>
    <t xml:space="preserve">Поступило от ИП Глебович Е.П. за управление и содержание общедомового имущества, и за сбор ТБО 14444.68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</si>
  <si>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</si>
  <si>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</si>
  <si>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</si>
  <si>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</si>
  <si>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3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</si>
  <si>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</si>
  <si>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</si>
  <si>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</si>
  <si>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</si>
  <si>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</si>
  <si>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</si>
  <si>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</si>
  <si>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</si>
  <si>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</si>
  <si>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</si>
  <si>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598,43</t>
    </r>
    <r>
      <rPr>
        <sz val="10"/>
        <rFont val="Arial Cyr"/>
        <family val="0"/>
      </rPr>
      <t xml:space="preserve"> тыс.рублей, в том числе:</t>
    </r>
  </si>
  <si>
    <t>установка и окраска тамбурных и метал. дверей мусоросборн., смена дверных приборов - 126,72 т.р.</t>
  </si>
  <si>
    <t>заделка подвал.окон, изготов. и окраска окон.блока, остекление, смена петель, ручек, задвижек - 9,09 т.р.</t>
  </si>
  <si>
    <t>герметизация швов - 296,65 т.р.</t>
  </si>
  <si>
    <t>аварийное обслуживание - 19,67 т.р.</t>
  </si>
  <si>
    <t>ремонт ЦО, ГВС, ХВС, канализации - 6,64 т.р.</t>
  </si>
  <si>
    <t>ревизия лифтового оборудования - 63,37 т.р.</t>
  </si>
  <si>
    <t>ремонт подъездов № 2,3,4 - 48,63 т.р.</t>
  </si>
  <si>
    <t>проверка вентканалов - 5,74 т.р.</t>
  </si>
  <si>
    <t>уборка подвала от тбо и кго, уборка тех. эт. - 10,93 т.р.</t>
  </si>
  <si>
    <t>установка доски информации - 5,38 т.р.</t>
  </si>
  <si>
    <t>очистка козырьков от снега - 1,31 т.р.</t>
  </si>
  <si>
    <t>ремонт и окраска лестнич.ограждений - 1,40 т.р.</t>
  </si>
  <si>
    <t>смена ламп, выключателя, почтового замка - 0,53 т.р.</t>
  </si>
  <si>
    <t>прочие - 2,37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</si>
  <si>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Ветеранов,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</si>
  <si>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</si>
  <si>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</si>
  <si>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</si>
  <si>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</si>
  <si>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</si>
  <si>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</si>
  <si>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</si>
  <si>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</si>
  <si>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</si>
  <si>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</si>
  <si>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</si>
  <si>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</si>
  <si>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</si>
  <si>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</si>
  <si>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</si>
  <si>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</si>
  <si>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</si>
  <si>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герметизация швов</t>
  </si>
  <si>
    <t>436 м.п.</t>
  </si>
  <si>
    <t>замена разводящей магистрали хвс</t>
  </si>
  <si>
    <t>254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</si>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</sst>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Fill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8" t="s">
        <v>1</v>
      </c>
      <c r="D5" s="98"/>
      <c r="E5" s="98"/>
      <c r="F5" s="98"/>
      <c r="G5" s="98"/>
      <c r="H5" s="98"/>
      <c r="I5" s="98"/>
    </row>
    <row r="6" spans="3:9" ht="12.75">
      <c r="C6" s="99" t="s">
        <v>2</v>
      </c>
      <c r="D6" s="99"/>
      <c r="E6" s="99"/>
      <c r="F6" s="99"/>
      <c r="G6" s="99"/>
      <c r="H6" s="99"/>
      <c r="I6" s="99"/>
    </row>
    <row r="7" spans="3:9" ht="12.75">
      <c r="C7" s="99" t="s">
        <v>3</v>
      </c>
      <c r="D7" s="99"/>
      <c r="E7" s="99"/>
      <c r="F7" s="99"/>
      <c r="G7" s="99"/>
      <c r="H7" s="99"/>
      <c r="I7" s="99"/>
    </row>
    <row r="8" spans="3:9" ht="6" customHeight="1" thickBot="1">
      <c r="C8" s="100"/>
      <c r="D8" s="100"/>
      <c r="E8" s="100"/>
      <c r="F8" s="100"/>
      <c r="G8" s="100"/>
      <c r="H8" s="100"/>
      <c r="I8" s="100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1" t="s">
        <v>11</v>
      </c>
      <c r="D10" s="91"/>
      <c r="E10" s="91"/>
      <c r="F10" s="91"/>
      <c r="G10" s="91"/>
      <c r="H10" s="91"/>
      <c r="I10" s="102"/>
    </row>
    <row r="11" spans="3:9" ht="13.5" customHeight="1" thickBot="1">
      <c r="C11" s="12" t="s">
        <v>12</v>
      </c>
      <c r="D11" s="13">
        <v>353133.9400000004</v>
      </c>
      <c r="E11" s="14">
        <v>4798074.7299999995</v>
      </c>
      <c r="F11" s="14">
        <v>4727724.390000001</v>
      </c>
      <c r="G11" s="14">
        <v>3722084.14</v>
      </c>
      <c r="H11" s="14">
        <f>+D11+E11-F11</f>
        <v>423484.27999999933</v>
      </c>
      <c r="I11" s="88" t="s">
        <v>13</v>
      </c>
    </row>
    <row r="12" spans="3:9" ht="13.5" customHeight="1" thickBot="1">
      <c r="C12" s="12" t="s">
        <v>14</v>
      </c>
      <c r="D12" s="13">
        <v>154815.24999999977</v>
      </c>
      <c r="E12" s="15">
        <v>1142316.48</v>
      </c>
      <c r="F12" s="15">
        <v>1112476.3599999999</v>
      </c>
      <c r="G12" s="14">
        <v>2056570.00636</v>
      </c>
      <c r="H12" s="14">
        <f>+D12+E12-F12</f>
        <v>184655.36999999988</v>
      </c>
      <c r="I12" s="89"/>
    </row>
    <row r="13" spans="3:9" ht="13.5" customHeight="1" thickBot="1">
      <c r="C13" s="12" t="s">
        <v>15</v>
      </c>
      <c r="D13" s="13">
        <v>111567.24999999988</v>
      </c>
      <c r="E13" s="15">
        <v>779426.87</v>
      </c>
      <c r="F13" s="15">
        <v>785912.12</v>
      </c>
      <c r="G13" s="14">
        <v>865016.91</v>
      </c>
      <c r="H13" s="14">
        <f>+D13+E13-F13</f>
        <v>105081.99999999988</v>
      </c>
      <c r="I13" s="89"/>
    </row>
    <row r="14" spans="3:9" ht="13.5" customHeight="1" thickBot="1">
      <c r="C14" s="12" t="s">
        <v>16</v>
      </c>
      <c r="D14" s="13">
        <v>56941.10999999993</v>
      </c>
      <c r="E14" s="15">
        <v>421317.72</v>
      </c>
      <c r="F14" s="15">
        <v>419175.13000000006</v>
      </c>
      <c r="G14" s="14">
        <f>+E14</f>
        <v>421317.72</v>
      </c>
      <c r="H14" s="14">
        <f>+D14+E14-F14</f>
        <v>59083.69999999984</v>
      </c>
      <c r="I14" s="89"/>
    </row>
    <row r="15" spans="3:9" ht="13.5" customHeight="1" thickBot="1">
      <c r="C15" s="12" t="s">
        <v>17</v>
      </c>
      <c r="D15" s="13">
        <v>0</v>
      </c>
      <c r="E15" s="15">
        <v>261005.77999999997</v>
      </c>
      <c r="F15" s="15">
        <v>251780.9</v>
      </c>
      <c r="G15" s="14">
        <f>+E15+70732.04</f>
        <v>331737.81999999995</v>
      </c>
      <c r="H15" s="14">
        <f>+D15+E15-F15</f>
        <v>9224.879999999976</v>
      </c>
      <c r="I15" s="90"/>
    </row>
    <row r="16" spans="3:9" ht="13.5" customHeight="1" thickBot="1">
      <c r="C16" s="12" t="s">
        <v>18</v>
      </c>
      <c r="D16" s="16">
        <f>SUM(D11:D15)</f>
        <v>676457.55</v>
      </c>
      <c r="E16" s="16">
        <f>SUM(E11:E15)</f>
        <v>7402141.579999999</v>
      </c>
      <c r="F16" s="16">
        <f>SUM(F11:F15)</f>
        <v>7297068.9</v>
      </c>
      <c r="G16" s="16">
        <f>SUM(G11:G15)</f>
        <v>7396726.596360001</v>
      </c>
      <c r="H16" s="16">
        <f>SUM(H11:H15)</f>
        <v>781530.2299999989</v>
      </c>
      <c r="I16" s="17"/>
    </row>
    <row r="17" spans="3:9" ht="13.5" customHeight="1" thickBot="1">
      <c r="C17" s="91" t="s">
        <v>19</v>
      </c>
      <c r="D17" s="91"/>
      <c r="E17" s="91"/>
      <c r="F17" s="91"/>
      <c r="G17" s="91"/>
      <c r="H17" s="91"/>
      <c r="I17" s="9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213193.76000000024</v>
      </c>
      <c r="E19" s="21">
        <v>2538468.41</v>
      </c>
      <c r="F19" s="21">
        <v>2524615.44</v>
      </c>
      <c r="G19" s="21">
        <f>+E19</f>
        <v>2538468.41</v>
      </c>
      <c r="H19" s="21">
        <f aca="true" t="shared" si="0" ref="H19:H27">+D19+E19-F19</f>
        <v>227046.73000000045</v>
      </c>
      <c r="I19" s="92" t="s">
        <v>22</v>
      </c>
    </row>
    <row r="20" spans="3:10" ht="14.25" customHeight="1" thickBot="1">
      <c r="C20" s="12" t="s">
        <v>23</v>
      </c>
      <c r="D20" s="13">
        <v>43819.77000000002</v>
      </c>
      <c r="E20" s="14">
        <v>497443.64999999997</v>
      </c>
      <c r="F20" s="14">
        <v>493851.44</v>
      </c>
      <c r="G20" s="21">
        <v>598432.811648474</v>
      </c>
      <c r="H20" s="21">
        <f t="shared" si="0"/>
        <v>47411.97999999992</v>
      </c>
      <c r="I20" s="93"/>
      <c r="J20" s="22"/>
    </row>
    <row r="21" spans="3:9" ht="13.5" customHeight="1" thickBot="1">
      <c r="C21" s="18" t="s">
        <v>24</v>
      </c>
      <c r="D21" s="23">
        <v>49084.22999999998</v>
      </c>
      <c r="E21" s="14">
        <v>636201.87</v>
      </c>
      <c r="F21" s="14">
        <v>636222.2</v>
      </c>
      <c r="G21" s="21">
        <v>441240</v>
      </c>
      <c r="H21" s="21">
        <f t="shared" si="0"/>
        <v>49063.90000000002</v>
      </c>
      <c r="I21" s="24"/>
    </row>
    <row r="22" spans="3:9" ht="12.75" customHeight="1" thickBot="1">
      <c r="C22" s="12" t="s">
        <v>25</v>
      </c>
      <c r="D22" s="13">
        <v>30376.380000000063</v>
      </c>
      <c r="E22" s="14">
        <v>360845.72</v>
      </c>
      <c r="F22" s="14">
        <v>359043.79</v>
      </c>
      <c r="G22" s="21">
        <f>+E22</f>
        <v>360845.72</v>
      </c>
      <c r="H22" s="21">
        <f t="shared" si="0"/>
        <v>32178.310000000056</v>
      </c>
      <c r="I22" s="24" t="s">
        <v>26</v>
      </c>
    </row>
    <row r="23" spans="3:9" ht="13.5" customHeight="1" thickBot="1">
      <c r="C23" s="12" t="s">
        <v>27</v>
      </c>
      <c r="D23" s="13">
        <v>44821.46999999997</v>
      </c>
      <c r="E23" s="14">
        <v>541158.9</v>
      </c>
      <c r="F23" s="14">
        <v>538029.82</v>
      </c>
      <c r="G23" s="21">
        <v>519927.42753430794</v>
      </c>
      <c r="H23" s="21">
        <f t="shared" si="0"/>
        <v>47950.55000000005</v>
      </c>
      <c r="I23" s="25" t="s">
        <v>28</v>
      </c>
    </row>
    <row r="24" spans="3:9" ht="13.5" customHeight="1" thickBot="1">
      <c r="C24" s="12" t="s">
        <v>29</v>
      </c>
      <c r="D24" s="13">
        <v>2484.610000000004</v>
      </c>
      <c r="E24" s="26">
        <v>28641.2</v>
      </c>
      <c r="F24" s="26">
        <v>28498.77</v>
      </c>
      <c r="G24" s="21">
        <f>+E24</f>
        <v>28641.2</v>
      </c>
      <c r="H24" s="21">
        <f t="shared" si="0"/>
        <v>2627.0400000000045</v>
      </c>
      <c r="I24" s="25" t="s">
        <v>30</v>
      </c>
    </row>
    <row r="25" spans="3:9" ht="13.5" customHeight="1" thickBot="1">
      <c r="C25" s="18" t="s">
        <v>31</v>
      </c>
      <c r="D25" s="13">
        <v>32347.55999999988</v>
      </c>
      <c r="E25" s="15">
        <v>354277.48</v>
      </c>
      <c r="F25" s="15">
        <v>351881.86</v>
      </c>
      <c r="G25" s="21">
        <f>+E25</f>
        <v>354277.48</v>
      </c>
      <c r="H25" s="21">
        <f t="shared" si="0"/>
        <v>34743.17999999988</v>
      </c>
      <c r="I25" s="24"/>
    </row>
    <row r="26" spans="3:9" ht="13.5" customHeight="1" thickBot="1">
      <c r="C26" s="12" t="s">
        <v>32</v>
      </c>
      <c r="D26" s="13">
        <v>8363.050000000017</v>
      </c>
      <c r="E26" s="15">
        <v>114564.39</v>
      </c>
      <c r="F26" s="15">
        <v>113812.51</v>
      </c>
      <c r="G26" s="21">
        <f>+E26</f>
        <v>114564.39</v>
      </c>
      <c r="H26" s="15">
        <f t="shared" si="0"/>
        <v>9114.930000000022</v>
      </c>
      <c r="I26" s="25" t="s">
        <v>33</v>
      </c>
    </row>
    <row r="27" spans="3:9" ht="13.5" customHeight="1" thickBot="1">
      <c r="C27" s="12" t="s">
        <v>34</v>
      </c>
      <c r="D27" s="13">
        <v>0</v>
      </c>
      <c r="E27" s="15">
        <v>1830</v>
      </c>
      <c r="F27" s="15">
        <v>1830</v>
      </c>
      <c r="G27" s="14">
        <f>E27</f>
        <v>1830</v>
      </c>
      <c r="H27" s="15">
        <f t="shared" si="0"/>
        <v>0</v>
      </c>
      <c r="I27" s="25"/>
    </row>
    <row r="28" spans="3:12" s="28" customFormat="1" ht="13.5" customHeight="1" thickBot="1">
      <c r="C28" s="12" t="s">
        <v>18</v>
      </c>
      <c r="D28" s="16">
        <f>SUM(D19:D27)</f>
        <v>424490.8300000002</v>
      </c>
      <c r="E28" s="16">
        <f>SUM(E19:E27)</f>
        <v>5073431.62</v>
      </c>
      <c r="F28" s="16">
        <f>SUM(F19:F27)</f>
        <v>5047785.83</v>
      </c>
      <c r="G28" s="16">
        <f>SUM(G19:G27)</f>
        <v>4958227.439182782</v>
      </c>
      <c r="H28" s="16">
        <f>SUM(H19:H27)</f>
        <v>450136.62000000034</v>
      </c>
      <c r="I28" s="27"/>
      <c r="L28" s="29"/>
    </row>
    <row r="29" spans="3:9" ht="13.5" customHeight="1" thickBot="1">
      <c r="C29" s="94" t="s">
        <v>35</v>
      </c>
      <c r="D29" s="94"/>
      <c r="E29" s="94"/>
      <c r="F29" s="94"/>
      <c r="G29" s="94"/>
      <c r="H29" s="94"/>
      <c r="I29" s="94"/>
    </row>
    <row r="30" spans="3:9" ht="26.25" customHeight="1" thickBot="1">
      <c r="C30" s="30" t="s">
        <v>36</v>
      </c>
      <c r="D30" s="95" t="s">
        <v>37</v>
      </c>
      <c r="E30" s="96"/>
      <c r="F30" s="96"/>
      <c r="G30" s="96"/>
      <c r="H30" s="97"/>
      <c r="I30" s="31" t="s">
        <v>38</v>
      </c>
    </row>
    <row r="31" spans="3:9" ht="25.5" customHeight="1" thickBot="1">
      <c r="C31" s="30" t="s">
        <v>39</v>
      </c>
      <c r="D31" s="95" t="s">
        <v>40</v>
      </c>
      <c r="E31" s="96"/>
      <c r="F31" s="96"/>
      <c r="G31" s="96"/>
      <c r="H31" s="97"/>
      <c r="I31" s="32" t="s">
        <v>39</v>
      </c>
    </row>
    <row r="32" spans="3:8" ht="14.25" customHeight="1">
      <c r="C32" s="33" t="s">
        <v>41</v>
      </c>
      <c r="D32" s="33"/>
      <c r="E32" s="33"/>
      <c r="F32" s="33"/>
      <c r="G32" s="33"/>
      <c r="H32" s="34">
        <f>+H16+H28</f>
        <v>1231666.8499999992</v>
      </c>
    </row>
    <row r="33" spans="3:9" s="36" customFormat="1" ht="409.5">
      <c r="C33" s="35" t="s">
        <v>42</v>
      </c>
      <c r="D33" s="35"/>
      <c r="E33" s="35"/>
      <c r="F33" s="35"/>
      <c r="G33" s="35"/>
      <c r="H33" s="35"/>
      <c r="I33" s="35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29:I29"/>
    <mergeCell ref="D30:H30"/>
    <mergeCell ref="D31:H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4.375" style="37" customWidth="1"/>
    <col min="10" max="16384" width="8.875" style="37" customWidth="1"/>
  </cols>
  <sheetData>
    <row r="1" spans="1:9" ht="14.25">
      <c r="A1" s="103" t="s">
        <v>43</v>
      </c>
      <c r="B1" s="103"/>
      <c r="C1" s="103"/>
      <c r="D1" s="103"/>
      <c r="E1" s="103"/>
      <c r="F1" s="103"/>
      <c r="G1" s="103"/>
      <c r="H1" s="103"/>
      <c r="I1" s="103"/>
    </row>
    <row r="2" spans="1:9" ht="14.25">
      <c r="A2" s="103" t="s">
        <v>44</v>
      </c>
      <c r="B2" s="103"/>
      <c r="C2" s="103"/>
      <c r="D2" s="103"/>
      <c r="E2" s="103"/>
      <c r="F2" s="103"/>
      <c r="G2" s="103"/>
      <c r="H2" s="103"/>
      <c r="I2" s="103"/>
    </row>
    <row r="3" spans="1:9" ht="14.25">
      <c r="A3" s="103" t="s">
        <v>45</v>
      </c>
      <c r="B3" s="103"/>
      <c r="C3" s="103"/>
      <c r="D3" s="103"/>
      <c r="E3" s="103"/>
      <c r="F3" s="103"/>
      <c r="G3" s="103"/>
      <c r="H3" s="103"/>
      <c r="I3" s="103"/>
    </row>
    <row r="4" spans="1:9" ht="57">
      <c r="A4" s="38" t="s">
        <v>46</v>
      </c>
      <c r="B4" s="38" t="s">
        <v>47</v>
      </c>
      <c r="C4" s="38" t="s">
        <v>48</v>
      </c>
      <c r="D4" s="38" t="s">
        <v>49</v>
      </c>
      <c r="E4" s="38" t="s">
        <v>50</v>
      </c>
      <c r="F4" s="39" t="s">
        <v>51</v>
      </c>
      <c r="G4" s="39" t="s">
        <v>52</v>
      </c>
      <c r="H4" s="38" t="s">
        <v>53</v>
      </c>
      <c r="I4" s="38" t="s">
        <v>54</v>
      </c>
    </row>
    <row r="5" spans="1:9" ht="14.25">
      <c r="A5" s="40" t="s">
        <v>55</v>
      </c>
      <c r="B5" s="41">
        <v>209.26464000000004</v>
      </c>
      <c r="C5" s="41"/>
      <c r="D5" s="41">
        <v>497.44365</v>
      </c>
      <c r="E5" s="41">
        <v>493.85144</v>
      </c>
      <c r="F5" s="41">
        <v>18.76468</v>
      </c>
      <c r="G5" s="41">
        <v>598.43281</v>
      </c>
      <c r="H5" s="41">
        <v>47.41198</v>
      </c>
      <c r="I5" s="41">
        <f>B5+D5+F5-G5</f>
        <v>127.04016000000001</v>
      </c>
    </row>
    <row r="7" ht="14.25">
      <c r="A7" s="37" t="s">
        <v>56</v>
      </c>
    </row>
    <row r="8" ht="14.25">
      <c r="A8" s="37" t="s">
        <v>57</v>
      </c>
    </row>
    <row r="9" ht="14.25">
      <c r="A9" s="37" t="s">
        <v>58</v>
      </c>
    </row>
    <row r="10" ht="14.25">
      <c r="A10" s="37" t="s">
        <v>59</v>
      </c>
    </row>
    <row r="11" s="42" customFormat="1" ht="14.25">
      <c r="A11" s="42" t="s">
        <v>60</v>
      </c>
    </row>
    <row r="12" ht="14.25">
      <c r="A12" s="37" t="s">
        <v>61</v>
      </c>
    </row>
    <row r="13" ht="14.25">
      <c r="A13" s="37" t="s">
        <v>62</v>
      </c>
    </row>
    <row r="14" ht="14.25">
      <c r="A14" s="37" t="s">
        <v>63</v>
      </c>
    </row>
    <row r="15" ht="14.25">
      <c r="A15" s="37" t="s">
        <v>64</v>
      </c>
    </row>
    <row r="16" ht="14.25">
      <c r="A16" s="37" t="s">
        <v>65</v>
      </c>
    </row>
    <row r="17" ht="14.25">
      <c r="A17" s="37" t="s">
        <v>66</v>
      </c>
    </row>
    <row r="18" ht="14.25">
      <c r="A18" s="37" t="s">
        <v>67</v>
      </c>
    </row>
    <row r="19" ht="14.25">
      <c r="A19" s="37" t="s">
        <v>68</v>
      </c>
    </row>
    <row r="20" ht="14.25">
      <c r="A20" s="37" t="s">
        <v>69</v>
      </c>
    </row>
    <row r="21" ht="14.25">
      <c r="A21" s="37" t="s">
        <v>70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5.50390625" style="0" customWidth="1"/>
    <col min="2" max="2" width="19.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4" t="s">
        <v>71</v>
      </c>
      <c r="B1" s="105"/>
      <c r="C1" s="105"/>
      <c r="D1" s="105"/>
      <c r="E1" s="105"/>
      <c r="F1" s="105"/>
      <c r="G1" s="105"/>
      <c r="H1" s="43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4"/>
      <c r="B3" s="45"/>
      <c r="C3" s="46"/>
      <c r="D3" s="45"/>
      <c r="E3" s="45"/>
      <c r="F3" s="107" t="s">
        <v>72</v>
      </c>
      <c r="G3" s="108"/>
      <c r="H3" s="45"/>
    </row>
    <row r="4" spans="1:8" ht="12.75">
      <c r="A4" s="47" t="s">
        <v>73</v>
      </c>
      <c r="B4" s="48" t="s">
        <v>74</v>
      </c>
      <c r="C4" s="49" t="s">
        <v>75</v>
      </c>
      <c r="D4" s="48" t="s">
        <v>76</v>
      </c>
      <c r="E4" s="50" t="s">
        <v>77</v>
      </c>
      <c r="F4" s="50"/>
      <c r="G4" s="50"/>
      <c r="H4" s="50" t="s">
        <v>78</v>
      </c>
    </row>
    <row r="5" spans="1:8" ht="12.75">
      <c r="A5" s="47" t="s">
        <v>79</v>
      </c>
      <c r="B5" s="48"/>
      <c r="C5" s="49"/>
      <c r="D5" s="48" t="s">
        <v>80</v>
      </c>
      <c r="E5" s="48" t="s">
        <v>81</v>
      </c>
      <c r="F5" s="48" t="s">
        <v>82</v>
      </c>
      <c r="G5" s="48" t="s">
        <v>83</v>
      </c>
      <c r="H5" s="48"/>
    </row>
    <row r="6" spans="1:8" ht="12.75">
      <c r="A6" s="47"/>
      <c r="B6" s="48"/>
      <c r="C6" s="49"/>
      <c r="D6" s="48" t="s">
        <v>84</v>
      </c>
      <c r="E6" s="48"/>
      <c r="F6" s="48" t="s">
        <v>85</v>
      </c>
      <c r="G6" s="48" t="s">
        <v>86</v>
      </c>
      <c r="H6" s="48"/>
    </row>
    <row r="7" spans="1:8" ht="12.75">
      <c r="A7" s="47"/>
      <c r="B7" s="48"/>
      <c r="C7" s="49"/>
      <c r="D7" s="48"/>
      <c r="E7" s="51"/>
      <c r="G7" s="48" t="s">
        <v>87</v>
      </c>
      <c r="H7" s="51"/>
    </row>
    <row r="8" spans="1:8" ht="5.25" customHeight="1" thickBot="1">
      <c r="A8" s="52"/>
      <c r="B8" s="53"/>
      <c r="C8" s="54"/>
      <c r="D8" s="53"/>
      <c r="E8" s="53"/>
      <c r="F8" s="53"/>
      <c r="G8" s="53"/>
      <c r="H8" s="53"/>
    </row>
    <row r="9" spans="1:8" ht="6.75" customHeight="1">
      <c r="A9" s="45"/>
      <c r="B9" s="55"/>
      <c r="C9" s="46"/>
      <c r="D9" s="45"/>
      <c r="E9" s="55"/>
      <c r="F9" s="55"/>
      <c r="G9" s="55"/>
      <c r="H9" s="55"/>
    </row>
    <row r="10" spans="1:8" ht="12.75" customHeight="1">
      <c r="A10" s="48">
        <v>1</v>
      </c>
      <c r="B10" s="56" t="s">
        <v>88</v>
      </c>
      <c r="C10" s="49" t="s">
        <v>89</v>
      </c>
      <c r="D10" s="48" t="s">
        <v>90</v>
      </c>
      <c r="E10" s="57">
        <f>362.92+8.12</f>
        <v>371.04</v>
      </c>
      <c r="F10" s="57">
        <f>362.92+8.12</f>
        <v>371.04</v>
      </c>
      <c r="G10" s="58">
        <f>+E10-F10</f>
        <v>0</v>
      </c>
      <c r="H10" s="59"/>
    </row>
    <row r="11" spans="1:8" ht="12.75">
      <c r="A11" s="48"/>
      <c r="B11" s="56"/>
      <c r="C11" s="47" t="s">
        <v>91</v>
      </c>
      <c r="D11" s="48" t="s">
        <v>92</v>
      </c>
      <c r="E11" s="58">
        <v>701.7</v>
      </c>
      <c r="F11" s="58">
        <v>70.2</v>
      </c>
      <c r="G11" s="58">
        <f>+E11-F11</f>
        <v>631.5</v>
      </c>
      <c r="H11" s="59"/>
    </row>
    <row r="12" spans="1:8" ht="13.5" customHeight="1">
      <c r="A12" s="48"/>
      <c r="B12" s="56"/>
      <c r="D12" s="48"/>
      <c r="E12" s="60"/>
      <c r="F12" s="61"/>
      <c r="G12" s="58"/>
      <c r="H12" s="62"/>
    </row>
    <row r="13" spans="1:8" ht="12.75">
      <c r="A13" s="48"/>
      <c r="B13" s="56"/>
      <c r="C13" s="63" t="s">
        <v>93</v>
      </c>
      <c r="D13" s="64"/>
      <c r="E13" s="65">
        <f>SUM(E10:E12)</f>
        <v>1072.74</v>
      </c>
      <c r="F13" s="65">
        <f>SUM(F10:F12)</f>
        <v>441.24</v>
      </c>
      <c r="G13" s="65">
        <f>SUM(G10:G12)</f>
        <v>631.5</v>
      </c>
      <c r="H13" s="59"/>
    </row>
    <row r="14" spans="1:8" ht="4.5" customHeight="1" thickBot="1">
      <c r="A14" s="66"/>
      <c r="B14" s="67"/>
      <c r="C14" s="68"/>
      <c r="D14" s="69"/>
      <c r="E14" s="60"/>
      <c r="F14" s="60"/>
      <c r="G14" s="60"/>
      <c r="H14" s="62"/>
    </row>
    <row r="15" spans="1:8" ht="6.75" customHeight="1">
      <c r="A15" s="45"/>
      <c r="B15" s="55"/>
      <c r="C15" s="70"/>
      <c r="D15" s="70"/>
      <c r="E15" s="71"/>
      <c r="F15" s="71"/>
      <c r="G15" s="71"/>
      <c r="H15" s="70"/>
    </row>
    <row r="16" spans="1:8" ht="12.75">
      <c r="A16" s="51"/>
      <c r="B16" s="72" t="s">
        <v>18</v>
      </c>
      <c r="C16" s="73"/>
      <c r="D16" s="73"/>
      <c r="E16" s="74">
        <f>E13</f>
        <v>1072.74</v>
      </c>
      <c r="F16" s="74">
        <f>F13</f>
        <v>441.24</v>
      </c>
      <c r="G16" s="74">
        <f>G13</f>
        <v>631.5</v>
      </c>
      <c r="H16" s="59"/>
    </row>
    <row r="17" spans="1:8" ht="7.5" customHeight="1" thickBot="1">
      <c r="A17" s="53"/>
      <c r="B17" s="75"/>
      <c r="C17" s="76"/>
      <c r="D17" s="76"/>
      <c r="E17" s="76"/>
      <c r="F17" s="76"/>
      <c r="G17" s="76"/>
      <c r="H17" s="77"/>
    </row>
    <row r="19" spans="1:7" ht="63.75" customHeight="1">
      <c r="A19" s="78" t="s">
        <v>94</v>
      </c>
      <c r="B19" s="78" t="s">
        <v>95</v>
      </c>
      <c r="C19" s="78" t="s">
        <v>96</v>
      </c>
      <c r="D19" s="78" t="s">
        <v>97</v>
      </c>
      <c r="E19" s="79" t="s">
        <v>98</v>
      </c>
      <c r="F19" s="78" t="s">
        <v>99</v>
      </c>
      <c r="G19" s="80"/>
    </row>
    <row r="20" spans="1:7" ht="15">
      <c r="A20" s="81">
        <v>1</v>
      </c>
      <c r="B20" s="82">
        <v>49084.22999999998</v>
      </c>
      <c r="C20" s="82">
        <v>636201.87</v>
      </c>
      <c r="D20" s="82">
        <v>636222.2</v>
      </c>
      <c r="E20" s="82">
        <v>71627.53000000001</v>
      </c>
      <c r="F20" s="82">
        <f>+B20+C20-D20</f>
        <v>49063.90000000002</v>
      </c>
      <c r="G20" s="83"/>
    </row>
    <row r="22" spans="1:5" ht="90">
      <c r="A22" s="78" t="s">
        <v>94</v>
      </c>
      <c r="B22" s="78" t="s">
        <v>100</v>
      </c>
      <c r="C22" s="78" t="s">
        <v>101</v>
      </c>
      <c r="D22" s="78" t="s">
        <v>102</v>
      </c>
      <c r="E22" s="78" t="s">
        <v>103</v>
      </c>
    </row>
    <row r="23" spans="1:5" ht="15">
      <c r="A23" s="84">
        <v>1</v>
      </c>
      <c r="B23" s="85">
        <v>-384870.1499999999</v>
      </c>
      <c r="C23" s="85">
        <f>+D20+E20</f>
        <v>707849.73</v>
      </c>
      <c r="D23" s="85">
        <v>441240</v>
      </c>
      <c r="E23" s="85">
        <f>+B23+C23-D23</f>
        <v>-118260.41999999993</v>
      </c>
    </row>
    <row r="24" spans="1:5" ht="12.75">
      <c r="A24" s="86"/>
      <c r="B24" s="86"/>
      <c r="C24" s="87"/>
      <c r="D24" s="87"/>
      <c r="E24" s="49"/>
    </row>
  </sheetData>
  <sheetProtection/>
  <mergeCells count="2">
    <mergeCell ref="A1:G2"/>
    <mergeCell ref="F3:G3"/>
  </mergeCells>
  <printOptions horizontalCentered="1"/>
  <pageMargins left="0" right="0" top="3.3464566929133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2014-06-26T10:42:49Z</dcterms:created>
  <dcterms:modified xsi:type="dcterms:W3CDTF">2014-07-04T10:44:11Z</dcterms:modified>
  <cp:category/>
  <cp:version/>
  <cp:contentType/>
  <cp:contentStatus/>
</cp:coreProperties>
</file>