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<sst xmlns="http://schemas.openxmlformats.org/spreadsheetml/2006/main" count="104" uniqueCount="95">
  <si>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</si>
  <si>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</si>
  <si>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</si>
  <si>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Заречная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</si>
  <si>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</si>
  <si>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</si>
  <si>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</si>
  <si>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</si>
  <si>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</si>
  <si>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</si>
  <si>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</si>
  <si>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</si>
  <si>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</si>
  <si>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</si>
  <si>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</si>
  <si>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</si>
  <si>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</si>
  <si>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</si>
  <si>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</si>
  <si>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</si>
  <si>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</si>
  <si>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</si>
  <si>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Н/2010-87 от 01.11.2010г.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</si>
  <si>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</si>
  <si>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</si>
  <si>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</si>
  <si>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</si>
  <si>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</si>
  <si>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</si>
  <si>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</si>
  <si>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</si>
  <si>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</si>
  <si>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</si>
  <si>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</si>
  <si>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</si>
  <si>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</si>
  <si>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</si>
  <si>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</si>
  <si>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</si>
  <si>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</si>
  <si>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</si>
  <si>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</si>
  <si>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10 по ул. Заречная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</si>
  <si>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</si>
  <si>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</si>
  <si>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</si>
  <si>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</si>
  <si>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</si>
  <si>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</si>
  <si>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</si>
  <si>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</si>
  <si>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</si>
  <si>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</si>
  <si>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166,08</t>
    </r>
    <r>
      <rPr>
        <sz val="10"/>
        <rFont val="Arial Cyr"/>
        <family val="0"/>
      </rPr>
      <t xml:space="preserve"> тыс.рублей, в том числе:</t>
    </r>
  </si>
  <si>
    <t>ремонт ЦО, ГВС, ХВС - 2,06 т.р.</t>
  </si>
  <si>
    <t>проверка вентканалов - 2,04 т.р.</t>
  </si>
  <si>
    <t>обслуживание узла учета тепловой энергии - 72,32 т.р.</t>
  </si>
  <si>
    <t>аварийное обслуживание - 6,45 т.р.</t>
  </si>
  <si>
    <t>очистка кровли от снега - 72,77 т.р.</t>
  </si>
  <si>
    <t>смена навесного замка - 0,34 т.р.</t>
  </si>
  <si>
    <t>смена ламп - 0,21 т.р.</t>
  </si>
  <si>
    <t>ремонт кровли - 9,76 т.р.</t>
  </si>
  <si>
    <t>установка информационного стенда - 0,13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</si>
  <si>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ул.Заречная,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</si>
  <si>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</si>
  <si>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</si>
  <si>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</si>
  <si>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</si>
  <si>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</si>
  <si>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</si>
  <si>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</si>
  <si>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</si>
  <si>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</si>
  <si>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</si>
  <si>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</si>
  <si>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</si>
  <si>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</si>
  <si>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</si>
  <si>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</si>
  <si>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10</t>
  </si>
  <si>
    <t>ремонт канализации</t>
  </si>
  <si>
    <t>28 м.п.</t>
  </si>
  <si>
    <t>герметизация швов</t>
  </si>
  <si>
    <t>30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</si>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</sst>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19" fillId="0" borderId="24" xfId="61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E32" sqref="E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74448.12000000011</v>
      </c>
      <c r="E11" s="14">
        <v>1712608</v>
      </c>
      <c r="F11" s="14">
        <v>1645940.94</v>
      </c>
      <c r="G11" s="14">
        <v>1706528.2672486003</v>
      </c>
      <c r="H11" s="14">
        <f>+D11+E11-F11</f>
        <v>141115.18000000017</v>
      </c>
      <c r="I11" s="99" t="s">
        <v>13</v>
      </c>
    </row>
    <row r="12" spans="3:9" ht="13.5" customHeight="1" thickBot="1">
      <c r="C12" s="12" t="s">
        <v>14</v>
      </c>
      <c r="D12" s="13">
        <v>30497.499999999884</v>
      </c>
      <c r="E12" s="15">
        <v>364759.92</v>
      </c>
      <c r="F12" s="15">
        <v>344294.95</v>
      </c>
      <c r="G12" s="14">
        <v>832545.9548316001</v>
      </c>
      <c r="H12" s="14">
        <f>+D12+E12-F12</f>
        <v>50962.469999999856</v>
      </c>
      <c r="I12" s="100"/>
    </row>
    <row r="13" spans="3:9" ht="13.5" customHeight="1" thickBot="1">
      <c r="C13" s="12" t="s">
        <v>15</v>
      </c>
      <c r="D13" s="13">
        <v>18809.219999999972</v>
      </c>
      <c r="E13" s="15">
        <v>283027.01</v>
      </c>
      <c r="F13" s="15">
        <v>270969.34</v>
      </c>
      <c r="G13" s="14">
        <v>289519.19</v>
      </c>
      <c r="H13" s="14">
        <f>+D13+E13-F13</f>
        <v>30866.889999999956</v>
      </c>
      <c r="I13" s="100"/>
    </row>
    <row r="14" spans="3:9" ht="13.5" customHeight="1" thickBot="1">
      <c r="C14" s="12" t="s">
        <v>16</v>
      </c>
      <c r="D14" s="13">
        <v>9940.49000000002</v>
      </c>
      <c r="E14" s="15">
        <v>140387.93</v>
      </c>
      <c r="F14" s="15">
        <v>133688.25999999998</v>
      </c>
      <c r="G14" s="14">
        <f>+E14</f>
        <v>140387.93</v>
      </c>
      <c r="H14" s="14">
        <f>+D14+E14-F14</f>
        <v>16640.160000000033</v>
      </c>
      <c r="I14" s="100"/>
    </row>
    <row r="15" spans="3:9" ht="13.5" customHeight="1" thickBot="1">
      <c r="C15" s="12" t="s">
        <v>17</v>
      </c>
      <c r="D15" s="13">
        <v>0</v>
      </c>
      <c r="E15" s="15">
        <v>66775.66</v>
      </c>
      <c r="F15" s="15">
        <v>70136.34</v>
      </c>
      <c r="G15" s="14">
        <f>+F15+13521.16</f>
        <v>83657.5</v>
      </c>
      <c r="H15" s="14">
        <f>+D15+E15-F15</f>
        <v>-3360.679999999993</v>
      </c>
      <c r="I15" s="101"/>
    </row>
    <row r="16" spans="3:9" ht="13.5" customHeight="1" thickBot="1">
      <c r="C16" s="12" t="s">
        <v>18</v>
      </c>
      <c r="D16" s="16">
        <f>SUM(D11:D15)</f>
        <v>133695.33</v>
      </c>
      <c r="E16" s="16">
        <f>SUM(E11:E15)</f>
        <v>2567558.52</v>
      </c>
      <c r="F16" s="16">
        <f>SUM(F11:F15)</f>
        <v>2465029.8299999996</v>
      </c>
      <c r="G16" s="16">
        <f>SUM(G11:G15)</f>
        <v>3052638.8420802006</v>
      </c>
      <c r="H16" s="16">
        <f>SUM(H11:H15)</f>
        <v>236224.02000000002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51236.00999999989</v>
      </c>
      <c r="E19" s="21">
        <v>913495.44</v>
      </c>
      <c r="F19" s="21">
        <v>885991.8</v>
      </c>
      <c r="G19" s="21">
        <f>+E19</f>
        <v>913495.44</v>
      </c>
      <c r="H19" s="21">
        <f>+D19+E19-F19</f>
        <v>78739.64999999979</v>
      </c>
      <c r="I19" s="88" t="s">
        <v>22</v>
      </c>
    </row>
    <row r="20" spans="3:10" ht="14.25" customHeight="1" thickBot="1">
      <c r="C20" s="12" t="s">
        <v>23</v>
      </c>
      <c r="D20" s="13">
        <v>12960.110000000015</v>
      </c>
      <c r="E20" s="14">
        <v>240969.96</v>
      </c>
      <c r="F20" s="14">
        <v>233366.17</v>
      </c>
      <c r="G20" s="21">
        <v>166075.1036494778</v>
      </c>
      <c r="H20" s="21">
        <f aca="true" t="shared" si="0" ref="H20:H26">+D20+E20-F20</f>
        <v>20563.899999999994</v>
      </c>
      <c r="I20" s="89"/>
      <c r="J20" s="22"/>
    </row>
    <row r="21" spans="3:9" ht="13.5" customHeight="1" thickBot="1">
      <c r="C21" s="18" t="s">
        <v>24</v>
      </c>
      <c r="D21" s="23">
        <v>22568.399999999907</v>
      </c>
      <c r="E21" s="14">
        <v>388076.76</v>
      </c>
      <c r="F21" s="14">
        <v>378150.02</v>
      </c>
      <c r="G21" s="21">
        <v>138264</v>
      </c>
      <c r="H21" s="21">
        <f t="shared" si="0"/>
        <v>32495.139999999898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>
        <f>+E22</f>
        <v>0</v>
      </c>
      <c r="H22" s="21">
        <f t="shared" si="0"/>
        <v>0</v>
      </c>
      <c r="I22" s="25" t="s">
        <v>26</v>
      </c>
    </row>
    <row r="23" spans="3:9" ht="13.5" customHeight="1" thickBot="1">
      <c r="C23" s="12" t="s">
        <v>27</v>
      </c>
      <c r="D23" s="13">
        <v>14568.360000000015</v>
      </c>
      <c r="E23" s="14">
        <v>262146.48</v>
      </c>
      <c r="F23" s="14">
        <v>254169.13</v>
      </c>
      <c r="G23" s="21">
        <v>328507.72526751645</v>
      </c>
      <c r="H23" s="21">
        <f t="shared" si="0"/>
        <v>22545.709999999963</v>
      </c>
      <c r="I23" s="26" t="s">
        <v>28</v>
      </c>
    </row>
    <row r="24" spans="3:9" ht="13.5" customHeight="1" thickBot="1">
      <c r="C24" s="12" t="s">
        <v>29</v>
      </c>
      <c r="D24" s="13">
        <v>3081.0399999999936</v>
      </c>
      <c r="E24" s="15">
        <v>54768.48</v>
      </c>
      <c r="F24" s="15">
        <v>53125.29</v>
      </c>
      <c r="G24" s="21">
        <f>+E24</f>
        <v>54768.48</v>
      </c>
      <c r="H24" s="21">
        <f t="shared" si="0"/>
        <v>4724.229999999996</v>
      </c>
      <c r="I24" s="26" t="s">
        <v>30</v>
      </c>
    </row>
    <row r="25" spans="3:9" ht="13.5" customHeight="1" thickBot="1">
      <c r="C25" s="18" t="s">
        <v>31</v>
      </c>
      <c r="D25" s="13">
        <v>7396.35000000002</v>
      </c>
      <c r="E25" s="15">
        <v>124388.26</v>
      </c>
      <c r="F25" s="15">
        <v>120107.83</v>
      </c>
      <c r="G25" s="21">
        <f>+E25</f>
        <v>124388.26</v>
      </c>
      <c r="H25" s="21">
        <f t="shared" si="0"/>
        <v>11676.780000000013</v>
      </c>
      <c r="I25" s="25"/>
    </row>
    <row r="26" spans="3:9" ht="13.5" customHeight="1" hidden="1">
      <c r="C26" s="12" t="s">
        <v>32</v>
      </c>
      <c r="D26" s="13">
        <v>0</v>
      </c>
      <c r="E26" s="15"/>
      <c r="F26" s="15"/>
      <c r="G26" s="21">
        <f>+E26</f>
        <v>0</v>
      </c>
      <c r="H26" s="21">
        <f t="shared" si="0"/>
        <v>0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111810.26999999984</v>
      </c>
      <c r="E27" s="16">
        <f>SUM(E19:E26)</f>
        <v>1983845.38</v>
      </c>
      <c r="F27" s="16">
        <f>SUM(F19:F26)</f>
        <v>1924910.2400000002</v>
      </c>
      <c r="G27" s="16">
        <f>SUM(G19:G26)</f>
        <v>1725499.008916994</v>
      </c>
      <c r="H27" s="16">
        <f>SUM(H19:H26)</f>
        <v>170745.40999999968</v>
      </c>
      <c r="I27" s="24"/>
    </row>
    <row r="28" spans="3:9" ht="13.5" customHeight="1" thickBot="1">
      <c r="C28" s="90" t="s">
        <v>34</v>
      </c>
      <c r="D28" s="90"/>
      <c r="E28" s="90"/>
      <c r="F28" s="90"/>
      <c r="G28" s="90"/>
      <c r="H28" s="90"/>
      <c r="I28" s="90"/>
    </row>
    <row r="29" spans="3:9" ht="25.5" customHeight="1" thickBot="1">
      <c r="C29" s="28" t="s">
        <v>35</v>
      </c>
      <c r="D29" s="91" t="s">
        <v>36</v>
      </c>
      <c r="E29" s="92"/>
      <c r="F29" s="92"/>
      <c r="G29" s="92"/>
      <c r="H29" s="93"/>
      <c r="I29" s="29" t="s">
        <v>37</v>
      </c>
    </row>
    <row r="30" spans="3:8" ht="19.5" customHeight="1">
      <c r="C30" s="30" t="s">
        <v>38</v>
      </c>
      <c r="D30" s="30"/>
      <c r="E30" s="30"/>
      <c r="F30" s="30"/>
      <c r="G30" s="30"/>
      <c r="H30" s="31">
        <f>+H16+H27</f>
        <v>406969.4299999997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-318.80681000000004</v>
      </c>
      <c r="C5" s="39"/>
      <c r="D5" s="39">
        <v>240.96996</v>
      </c>
      <c r="E5" s="39">
        <v>233.36617</v>
      </c>
      <c r="F5" s="39">
        <v>2.16</v>
      </c>
      <c r="G5" s="39">
        <v>166.0751</v>
      </c>
      <c r="H5" s="39">
        <v>20.5639</v>
      </c>
      <c r="I5" s="39">
        <f>B5+D5+F5-G5</f>
        <v>-241.75195000000005</v>
      </c>
    </row>
    <row r="7" ht="14.25">
      <c r="A7" s="40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35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22.875" style="0" customWidth="1"/>
    <col min="6" max="6" width="20.50390625" style="0" customWidth="1"/>
    <col min="7" max="7" width="14.00390625" style="0" customWidth="1"/>
  </cols>
  <sheetData>
    <row r="1" spans="1:7" ht="30.75" customHeight="1">
      <c r="A1" s="103" t="s">
        <v>63</v>
      </c>
      <c r="B1" s="104"/>
      <c r="C1" s="104"/>
      <c r="D1" s="104"/>
      <c r="E1" s="104"/>
      <c r="F1" s="104"/>
      <c r="G1" s="10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41"/>
      <c r="B3" s="42"/>
      <c r="C3" s="43"/>
      <c r="D3" s="42"/>
      <c r="E3" s="44"/>
      <c r="F3" s="105" t="s">
        <v>64</v>
      </c>
      <c r="G3" s="106"/>
    </row>
    <row r="4" spans="1:7" ht="12.75">
      <c r="A4" s="45" t="s">
        <v>65</v>
      </c>
      <c r="B4" s="46" t="s">
        <v>66</v>
      </c>
      <c r="C4" s="47" t="s">
        <v>67</v>
      </c>
      <c r="D4" s="46" t="s">
        <v>68</v>
      </c>
      <c r="E4" s="48" t="s">
        <v>69</v>
      </c>
      <c r="F4" s="49"/>
      <c r="G4" s="49"/>
    </row>
    <row r="5" spans="1:7" ht="12.75">
      <c r="A5" s="45" t="s">
        <v>70</v>
      </c>
      <c r="B5" s="46"/>
      <c r="C5" s="47"/>
      <c r="D5" s="46" t="s">
        <v>71</v>
      </c>
      <c r="E5" s="50" t="s">
        <v>72</v>
      </c>
      <c r="F5" s="46" t="s">
        <v>73</v>
      </c>
      <c r="G5" s="46" t="s">
        <v>74</v>
      </c>
    </row>
    <row r="6" spans="1:7" ht="12.75">
      <c r="A6" s="45"/>
      <c r="B6" s="46"/>
      <c r="C6" s="47"/>
      <c r="D6" s="46" t="s">
        <v>75</v>
      </c>
      <c r="E6" s="50"/>
      <c r="F6" s="46" t="s">
        <v>76</v>
      </c>
      <c r="G6" s="46" t="s">
        <v>77</v>
      </c>
    </row>
    <row r="7" spans="1:7" ht="12.75">
      <c r="A7" s="51"/>
      <c r="B7" s="52"/>
      <c r="C7" s="53"/>
      <c r="D7" s="52"/>
      <c r="E7" s="54"/>
      <c r="F7" s="52"/>
      <c r="G7" s="46" t="s">
        <v>78</v>
      </c>
    </row>
    <row r="8" spans="1:7" ht="13.5" thickBot="1">
      <c r="A8" s="55"/>
      <c r="B8" s="56"/>
      <c r="C8" s="57"/>
      <c r="D8" s="56"/>
      <c r="E8" s="58"/>
      <c r="F8" s="56"/>
      <c r="G8" s="56"/>
    </row>
    <row r="9" spans="1:7" ht="12.75">
      <c r="A9" s="42"/>
      <c r="B9" s="44"/>
      <c r="C9" s="43"/>
      <c r="D9" s="41"/>
      <c r="E9" s="42"/>
      <c r="F9" s="44"/>
      <c r="G9" s="44"/>
    </row>
    <row r="10" spans="1:7" ht="12.75">
      <c r="A10" s="46">
        <v>1</v>
      </c>
      <c r="B10" s="54" t="s">
        <v>79</v>
      </c>
      <c r="C10" s="45" t="s">
        <v>80</v>
      </c>
      <c r="D10" s="46" t="s">
        <v>81</v>
      </c>
      <c r="E10" s="59">
        <v>115.787</v>
      </c>
      <c r="F10" s="60">
        <v>115.787</v>
      </c>
      <c r="G10" s="60">
        <f>+E10-F10</f>
        <v>0</v>
      </c>
    </row>
    <row r="11" spans="1:7" ht="12.75">
      <c r="A11" s="46"/>
      <c r="B11" s="54"/>
      <c r="C11" s="47" t="s">
        <v>82</v>
      </c>
      <c r="D11" s="46" t="s">
        <v>83</v>
      </c>
      <c r="E11" s="59">
        <f>15.517+6.96</f>
        <v>22.477</v>
      </c>
      <c r="F11" s="59">
        <f>15.517+6.96</f>
        <v>22.477</v>
      </c>
      <c r="G11" s="60">
        <f>+E11-F11</f>
        <v>0</v>
      </c>
    </row>
    <row r="12" spans="1:7" ht="12.75">
      <c r="A12" s="46"/>
      <c r="B12" s="54"/>
      <c r="C12" s="47"/>
      <c r="D12" s="45"/>
      <c r="E12" s="61"/>
      <c r="F12" s="60"/>
      <c r="G12" s="60"/>
    </row>
    <row r="13" spans="1:7" ht="12.75">
      <c r="A13" s="46"/>
      <c r="B13" s="54"/>
      <c r="C13" s="62" t="s">
        <v>84</v>
      </c>
      <c r="D13" s="63"/>
      <c r="E13" s="64">
        <f>SUM(E10:E12)</f>
        <v>138.264</v>
      </c>
      <c r="F13" s="64">
        <f>SUM(F10:F12)</f>
        <v>138.264</v>
      </c>
      <c r="G13" s="64">
        <f>SUM(G10:G12)</f>
        <v>0</v>
      </c>
    </row>
    <row r="14" spans="1:7" ht="13.5" thickBot="1">
      <c r="A14" s="65"/>
      <c r="B14" s="66"/>
      <c r="C14" s="67"/>
      <c r="D14" s="68"/>
      <c r="E14" s="69"/>
      <c r="F14" s="70"/>
      <c r="G14" s="70"/>
    </row>
    <row r="15" spans="1:7" ht="12.75">
      <c r="A15" s="42"/>
      <c r="B15" s="44"/>
      <c r="C15" s="71"/>
      <c r="D15" s="71"/>
      <c r="E15" s="72"/>
      <c r="F15" s="72"/>
      <c r="G15" s="72"/>
    </row>
    <row r="16" spans="1:7" ht="12.75">
      <c r="A16" s="52"/>
      <c r="B16" s="73" t="s">
        <v>18</v>
      </c>
      <c r="C16" s="74"/>
      <c r="D16" s="74"/>
      <c r="E16" s="75">
        <f>E13</f>
        <v>138.264</v>
      </c>
      <c r="F16" s="76">
        <f>+F13</f>
        <v>138.264</v>
      </c>
      <c r="G16" s="75">
        <f>+E16-F16</f>
        <v>0</v>
      </c>
    </row>
    <row r="17" spans="1:7" ht="13.5" thickBot="1">
      <c r="A17" s="56"/>
      <c r="B17" s="58"/>
      <c r="C17" s="77"/>
      <c r="D17" s="77"/>
      <c r="E17" s="77"/>
      <c r="F17" s="77"/>
      <c r="G17" s="77"/>
    </row>
    <row r="19" spans="1:7" ht="47.25" customHeight="1">
      <c r="A19" s="78" t="s">
        <v>85</v>
      </c>
      <c r="B19" s="78" t="s">
        <v>86</v>
      </c>
      <c r="C19" s="78" t="s">
        <v>87</v>
      </c>
      <c r="D19" s="78" t="s">
        <v>88</v>
      </c>
      <c r="E19" s="79" t="s">
        <v>89</v>
      </c>
      <c r="F19" s="78" t="s">
        <v>90</v>
      </c>
      <c r="G19" s="80"/>
    </row>
    <row r="20" spans="1:7" ht="15">
      <c r="A20" s="81">
        <v>1</v>
      </c>
      <c r="B20" s="82">
        <v>22568.399999999965</v>
      </c>
      <c r="C20" s="82">
        <v>388076.76</v>
      </c>
      <c r="D20" s="82">
        <v>378150.02</v>
      </c>
      <c r="E20" s="82">
        <v>0</v>
      </c>
      <c r="F20" s="82">
        <f>+B20+C20-D20</f>
        <v>32495.139999999956</v>
      </c>
      <c r="G20" s="83"/>
    </row>
    <row r="23" spans="1:5" ht="57" customHeight="1">
      <c r="A23" s="78" t="s">
        <v>85</v>
      </c>
      <c r="B23" s="78" t="s">
        <v>91</v>
      </c>
      <c r="C23" s="78" t="s">
        <v>92</v>
      </c>
      <c r="D23" s="78" t="s">
        <v>93</v>
      </c>
      <c r="E23" s="78" t="s">
        <v>94</v>
      </c>
    </row>
    <row r="24" spans="1:5" ht="15">
      <c r="A24" s="84">
        <v>1</v>
      </c>
      <c r="B24" s="85">
        <v>42981.42999999999</v>
      </c>
      <c r="C24" s="85">
        <f>+D20+E20</f>
        <v>378150.02</v>
      </c>
      <c r="D24" s="85">
        <v>138264</v>
      </c>
      <c r="E24" s="85">
        <f>+B24+C24-D24</f>
        <v>282867.45</v>
      </c>
    </row>
    <row r="25" spans="1:5" ht="12.75">
      <c r="A25" s="53"/>
      <c r="B25" s="53"/>
      <c r="C25" s="86"/>
      <c r="D25" s="86"/>
      <c r="E25" s="47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2014-06-26T10:55:45Z</dcterms:created>
  <dcterms:modified xsi:type="dcterms:W3CDTF">2014-07-04T11:10:04Z</dcterms:modified>
  <cp:category/>
  <cp:version/>
  <cp:contentType/>
  <cp:contentStatus/>
</cp:coreProperties>
</file>