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<sst xmlns="http://schemas.openxmlformats.org/spreadsheetml/2006/main" count="96" uniqueCount="87">
  <si>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</si>
  <si>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</si>
  <si>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</si>
  <si>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11/2 по ул. Заречная с 01.01.2013г. по 31.07.2013г.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</si>
  <si>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</si>
  <si>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</si>
  <si>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</si>
  <si>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</si>
  <si>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</si>
  <si>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</si>
  <si>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</si>
  <si>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</si>
  <si>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</si>
  <si>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</si>
  <si>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</si>
  <si>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</si>
  <si>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</si>
  <si>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</si>
  <si>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</si>
  <si>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</si>
  <si>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</si>
  <si>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</si>
  <si>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Н/2008-6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</si>
  <si>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</si>
  <si>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</si>
  <si>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</si>
  <si>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</si>
  <si>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</si>
  <si>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</si>
  <si>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</si>
  <si>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</si>
  <si>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</si>
  <si>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</si>
  <si>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</si>
  <si>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</si>
  <si>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</si>
  <si>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</si>
  <si>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</si>
  <si>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</si>
  <si>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</si>
  <si>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</si>
  <si>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</si>
  <si>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11/2 по ул. Заречная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</si>
  <si>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</si>
  <si>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</si>
  <si>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</si>
  <si>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</si>
  <si>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</si>
  <si>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</si>
  <si>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</si>
  <si>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</si>
  <si>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</si>
  <si>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</si>
  <si>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15,04</t>
    </r>
    <r>
      <rPr>
        <sz val="10"/>
        <rFont val="Arial Cyr"/>
        <family val="0"/>
      </rPr>
      <t xml:space="preserve"> тыс.рублей, в том числе:</t>
    </r>
  </si>
  <si>
    <t>очистка кровли от снега - 12,02 т.р.</t>
  </si>
  <si>
    <t>аварийное обслуживание - 1,26 т.р.</t>
  </si>
  <si>
    <t>проверка вентканалов - 1,02 т.р.</t>
  </si>
  <si>
    <t>смена ламп - 0,41 т.р.</t>
  </si>
  <si>
    <t>ремонт цо, гвс, хвс - 0,33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</si>
  <si>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ул.Заречная, д. 11/2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</si>
  <si>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</si>
  <si>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</si>
  <si>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</si>
  <si>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</si>
  <si>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</si>
  <si>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</si>
  <si>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</si>
  <si>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</si>
  <si>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</si>
  <si>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</si>
  <si>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</si>
  <si>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</si>
  <si>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</si>
  <si>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</si>
  <si>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</si>
  <si>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Заречная, д. 11/2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</si>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</sst>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6" fillId="0" borderId="0" xfId="52">
      <alignment/>
      <protection/>
    </xf>
    <xf numFmtId="0" fontId="36" fillId="0" borderId="17" xfId="52" applyBorder="1" applyAlignment="1">
      <alignment horizontal="center" vertical="center" wrapText="1"/>
      <protection/>
    </xf>
    <xf numFmtId="0" fontId="36" fillId="0" borderId="17" xfId="52" applyFont="1" applyBorder="1" applyAlignment="1">
      <alignment horizontal="center" vertical="center" wrapText="1"/>
      <protection/>
    </xf>
    <xf numFmtId="0" fontId="44" fillId="0" borderId="17" xfId="52" applyFont="1" applyBorder="1" applyAlignment="1">
      <alignment horizontal="center" vertical="center"/>
      <protection/>
    </xf>
    <xf numFmtId="2" fontId="44" fillId="0" borderId="17" xfId="52" applyNumberFormat="1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4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9" fillId="0" borderId="24" xfId="0" applyFont="1" applyBorder="1" applyAlignment="1">
      <alignment/>
    </xf>
    <xf numFmtId="0" fontId="19" fillId="0" borderId="24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2" fontId="19" fillId="0" borderId="24" xfId="61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6" fillId="0" borderId="0" xfId="52" applyAlignment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F32" sqref="F32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3" t="s">
        <v>1</v>
      </c>
      <c r="D5" s="93"/>
      <c r="E5" s="93"/>
      <c r="F5" s="93"/>
      <c r="G5" s="93"/>
      <c r="H5" s="93"/>
      <c r="I5" s="93"/>
    </row>
    <row r="6" spans="3:9" ht="12.75">
      <c r="C6" s="94" t="s">
        <v>2</v>
      </c>
      <c r="D6" s="94"/>
      <c r="E6" s="94"/>
      <c r="F6" s="94"/>
      <c r="G6" s="94"/>
      <c r="H6" s="94"/>
      <c r="I6" s="94"/>
    </row>
    <row r="7" spans="3:9" ht="12.75">
      <c r="C7" s="94" t="s">
        <v>3</v>
      </c>
      <c r="D7" s="94"/>
      <c r="E7" s="94"/>
      <c r="F7" s="94"/>
      <c r="G7" s="94"/>
      <c r="H7" s="94"/>
      <c r="I7" s="94"/>
    </row>
    <row r="8" spans="3:9" ht="6" customHeight="1" thickBot="1">
      <c r="C8" s="95"/>
      <c r="D8" s="95"/>
      <c r="E8" s="95"/>
      <c r="F8" s="95"/>
      <c r="G8" s="95"/>
      <c r="H8" s="95"/>
      <c r="I8" s="95"/>
    </row>
    <row r="9" spans="3:9" ht="41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6" t="s">
        <v>11</v>
      </c>
      <c r="D10" s="86"/>
      <c r="E10" s="86"/>
      <c r="F10" s="86"/>
      <c r="G10" s="86"/>
      <c r="H10" s="86"/>
      <c r="I10" s="97"/>
    </row>
    <row r="11" spans="3:9" ht="13.5" customHeight="1" thickBot="1">
      <c r="C11" s="12" t="s">
        <v>12</v>
      </c>
      <c r="D11" s="13">
        <v>218284.3600000001</v>
      </c>
      <c r="E11" s="14">
        <v>628918.24</v>
      </c>
      <c r="F11" s="14">
        <v>625650.52</v>
      </c>
      <c r="G11" s="14">
        <v>424886.18168</v>
      </c>
      <c r="H11" s="14">
        <f>+D11+E11-F11</f>
        <v>221552.08000000007</v>
      </c>
      <c r="I11" s="98" t="s">
        <v>13</v>
      </c>
    </row>
    <row r="12" spans="3:9" ht="13.5" customHeight="1" thickBot="1">
      <c r="C12" s="12" t="s">
        <v>14</v>
      </c>
      <c r="D12" s="13">
        <v>114101.77000000002</v>
      </c>
      <c r="E12" s="15">
        <v>109930.43999999999</v>
      </c>
      <c r="F12" s="15">
        <v>108383.4</v>
      </c>
      <c r="G12" s="14">
        <v>190822.53243</v>
      </c>
      <c r="H12" s="14">
        <f>+D12+E12-F12</f>
        <v>115648.81000000003</v>
      </c>
      <c r="I12" s="99"/>
    </row>
    <row r="13" spans="3:9" ht="13.5" customHeight="1" thickBot="1">
      <c r="C13" s="12" t="s">
        <v>15</v>
      </c>
      <c r="D13" s="13">
        <v>66454.11999999997</v>
      </c>
      <c r="E13" s="15">
        <v>75072.75</v>
      </c>
      <c r="F13" s="15">
        <v>76711.08</v>
      </c>
      <c r="G13" s="14">
        <v>79824.4</v>
      </c>
      <c r="H13" s="14">
        <f>+D13+E13-F13</f>
        <v>64815.789999999964</v>
      </c>
      <c r="I13" s="99"/>
    </row>
    <row r="14" spans="3:9" ht="13.5" customHeight="1" thickBot="1">
      <c r="C14" s="12" t="s">
        <v>16</v>
      </c>
      <c r="D14" s="13">
        <v>34435.58</v>
      </c>
      <c r="E14" s="15">
        <v>36335.28</v>
      </c>
      <c r="F14" s="15">
        <v>37582.53</v>
      </c>
      <c r="G14" s="14">
        <f>+E14</f>
        <v>36335.28</v>
      </c>
      <c r="H14" s="14">
        <f>+D14+E14-F14</f>
        <v>33188.33</v>
      </c>
      <c r="I14" s="99"/>
    </row>
    <row r="15" spans="3:9" ht="13.5" customHeight="1" thickBot="1">
      <c r="C15" s="12" t="s">
        <v>17</v>
      </c>
      <c r="D15" s="13">
        <v>0</v>
      </c>
      <c r="E15" s="15">
        <v>13435.84</v>
      </c>
      <c r="F15" s="15">
        <v>11637.21</v>
      </c>
      <c r="G15" s="14">
        <f>+E15</f>
        <v>13435.84</v>
      </c>
      <c r="H15" s="14">
        <f>+D15+E15-F15</f>
        <v>1798.630000000001</v>
      </c>
      <c r="I15" s="100"/>
    </row>
    <row r="16" spans="3:9" ht="13.5" customHeight="1" thickBot="1">
      <c r="C16" s="12" t="s">
        <v>18</v>
      </c>
      <c r="D16" s="16">
        <f>SUM(D11:D15)</f>
        <v>433275.83000000013</v>
      </c>
      <c r="E16" s="16">
        <f>SUM(E11:E15)</f>
        <v>863692.5499999999</v>
      </c>
      <c r="F16" s="16">
        <f>SUM(F11:F15)</f>
        <v>859964.74</v>
      </c>
      <c r="G16" s="16">
        <f>SUM(G11:G15)</f>
        <v>745304.23411</v>
      </c>
      <c r="H16" s="16">
        <f>SUM(H11:H15)</f>
        <v>437003.64000000013</v>
      </c>
      <c r="I16" s="17"/>
    </row>
    <row r="17" spans="3:9" ht="13.5" customHeight="1" thickBot="1">
      <c r="C17" s="86" t="s">
        <v>19</v>
      </c>
      <c r="D17" s="86"/>
      <c r="E17" s="86"/>
      <c r="F17" s="86"/>
      <c r="G17" s="86"/>
      <c r="H17" s="86"/>
      <c r="I17" s="86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115926.41999999998</v>
      </c>
      <c r="E19" s="21">
        <v>234297.91</v>
      </c>
      <c r="F19" s="21">
        <v>252829.05</v>
      </c>
      <c r="G19" s="21">
        <f>+E19</f>
        <v>234297.91</v>
      </c>
      <c r="H19" s="21">
        <f>+D19+E19-F19</f>
        <v>97395.27999999997</v>
      </c>
      <c r="I19" s="87" t="s">
        <v>22</v>
      </c>
    </row>
    <row r="20" spans="3:10" ht="14.25" customHeight="1" thickBot="1">
      <c r="C20" s="12" t="s">
        <v>23</v>
      </c>
      <c r="D20" s="13">
        <v>26260.4</v>
      </c>
      <c r="E20" s="14">
        <v>45913.56</v>
      </c>
      <c r="F20" s="14">
        <v>49457.71</v>
      </c>
      <c r="G20" s="21">
        <v>15036.3591922404</v>
      </c>
      <c r="H20" s="21">
        <f aca="true" t="shared" si="0" ref="H20:H26">+D20+E20-F20</f>
        <v>22716.249999999993</v>
      </c>
      <c r="I20" s="88"/>
      <c r="J20" s="22"/>
    </row>
    <row r="21" spans="3:9" ht="13.5" customHeight="1" thickBot="1">
      <c r="C21" s="18" t="s">
        <v>24</v>
      </c>
      <c r="D21" s="23">
        <v>10056.229999999996</v>
      </c>
      <c r="E21" s="14">
        <v>52458.28</v>
      </c>
      <c r="F21" s="14">
        <v>59545.14</v>
      </c>
      <c r="G21" s="21">
        <v>0</v>
      </c>
      <c r="H21" s="21">
        <f t="shared" si="0"/>
        <v>2969.3699999999953</v>
      </c>
      <c r="I21" s="24"/>
    </row>
    <row r="22" spans="3:9" ht="12.75" customHeight="1" thickBot="1">
      <c r="C22" s="12" t="s">
        <v>25</v>
      </c>
      <c r="D22" s="13">
        <v>16729.379999999997</v>
      </c>
      <c r="E22" s="14">
        <v>33291.44</v>
      </c>
      <c r="F22" s="14">
        <v>35715.91</v>
      </c>
      <c r="G22" s="21">
        <f>+E22</f>
        <v>33291.44</v>
      </c>
      <c r="H22" s="21">
        <f t="shared" si="0"/>
        <v>14304.909999999996</v>
      </c>
      <c r="I22" s="24" t="s">
        <v>26</v>
      </c>
    </row>
    <row r="23" spans="3:9" ht="13.5" customHeight="1" thickBot="1">
      <c r="C23" s="12" t="s">
        <v>27</v>
      </c>
      <c r="D23" s="13">
        <v>24174.37999999999</v>
      </c>
      <c r="E23" s="14">
        <v>49948.29</v>
      </c>
      <c r="F23" s="14">
        <v>53813.22</v>
      </c>
      <c r="G23" s="21">
        <v>35941.33083151217</v>
      </c>
      <c r="H23" s="21">
        <f t="shared" si="0"/>
        <v>20309.449999999983</v>
      </c>
      <c r="I23" s="25" t="s">
        <v>28</v>
      </c>
    </row>
    <row r="24" spans="3:9" ht="13.5" customHeight="1" thickBot="1">
      <c r="C24" s="12" t="s">
        <v>29</v>
      </c>
      <c r="D24" s="13">
        <v>4494.920000000002</v>
      </c>
      <c r="E24" s="15">
        <v>8625.96</v>
      </c>
      <c r="F24" s="15">
        <v>9340.1</v>
      </c>
      <c r="G24" s="21">
        <f>+E24</f>
        <v>8625.96</v>
      </c>
      <c r="H24" s="21">
        <f t="shared" si="0"/>
        <v>3780.7800000000007</v>
      </c>
      <c r="I24" s="25" t="s">
        <v>30</v>
      </c>
    </row>
    <row r="25" spans="3:9" ht="13.5" customHeight="1" thickBot="1">
      <c r="C25" s="18" t="s">
        <v>31</v>
      </c>
      <c r="D25" s="13">
        <v>17005.44000000001</v>
      </c>
      <c r="E25" s="15">
        <v>33789.25</v>
      </c>
      <c r="F25" s="15">
        <v>37781.87</v>
      </c>
      <c r="G25" s="21">
        <f>+E25</f>
        <v>33789.25</v>
      </c>
      <c r="H25" s="21">
        <f t="shared" si="0"/>
        <v>13012.820000000007</v>
      </c>
      <c r="I25" s="25"/>
    </row>
    <row r="26" spans="3:9" ht="13.5" customHeight="1" thickBot="1">
      <c r="C26" s="12" t="s">
        <v>32</v>
      </c>
      <c r="D26" s="13">
        <v>8571.000000000004</v>
      </c>
      <c r="E26" s="15">
        <v>16139.69</v>
      </c>
      <c r="F26" s="15">
        <v>17449.26</v>
      </c>
      <c r="G26" s="21">
        <f>+E26</f>
        <v>16139.69</v>
      </c>
      <c r="H26" s="21">
        <f t="shared" si="0"/>
        <v>7261.430000000004</v>
      </c>
      <c r="I26" s="25" t="s">
        <v>33</v>
      </c>
    </row>
    <row r="27" spans="3:9" s="27" customFormat="1" ht="13.5" customHeight="1" thickBot="1">
      <c r="C27" s="12" t="s">
        <v>18</v>
      </c>
      <c r="D27" s="16">
        <f>SUM(D19:D26)</f>
        <v>223218.17</v>
      </c>
      <c r="E27" s="16">
        <f>SUM(E19:E26)</f>
        <v>474464.38</v>
      </c>
      <c r="F27" s="16">
        <f>SUM(F19:F26)</f>
        <v>515932.26</v>
      </c>
      <c r="G27" s="16">
        <f>SUM(G19:G26)</f>
        <v>377121.94002375257</v>
      </c>
      <c r="H27" s="16">
        <f>SUM(H19:H26)</f>
        <v>181750.28999999995</v>
      </c>
      <c r="I27" s="26"/>
    </row>
    <row r="28" spans="3:9" ht="13.5" customHeight="1" thickBot="1">
      <c r="C28" s="89" t="s">
        <v>34</v>
      </c>
      <c r="D28" s="89"/>
      <c r="E28" s="89"/>
      <c r="F28" s="89"/>
      <c r="G28" s="89"/>
      <c r="H28" s="89"/>
      <c r="I28" s="89"/>
    </row>
    <row r="29" spans="3:9" ht="27.75" customHeight="1" thickBot="1">
      <c r="C29" s="28" t="s">
        <v>35</v>
      </c>
      <c r="D29" s="90" t="s">
        <v>36</v>
      </c>
      <c r="E29" s="91"/>
      <c r="F29" s="91"/>
      <c r="G29" s="91"/>
      <c r="H29" s="92"/>
      <c r="I29" s="29" t="s">
        <v>37</v>
      </c>
    </row>
    <row r="30" spans="3:8" ht="17.25" customHeight="1">
      <c r="C30" s="30" t="s">
        <v>38</v>
      </c>
      <c r="D30" s="30"/>
      <c r="E30" s="30"/>
      <c r="F30" s="30"/>
      <c r="G30" s="30"/>
      <c r="H30" s="31">
        <f>+H16+H27</f>
        <v>618753.93</v>
      </c>
    </row>
    <row r="31" spans="3:4" ht="13.5" hidden="1">
      <c r="C31" s="33" t="s">
        <v>39</v>
      </c>
      <c r="D31" s="33"/>
    </row>
    <row r="33" spans="4:6" ht="12.75">
      <c r="D33" s="34"/>
      <c r="E33" s="34"/>
      <c r="F33" s="34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5" customWidth="1"/>
    <col min="2" max="2" width="12.50390625" style="35" customWidth="1"/>
    <col min="3" max="3" width="13.375" style="35" hidden="1" customWidth="1"/>
    <col min="4" max="4" width="12.125" style="35" customWidth="1"/>
    <col min="5" max="5" width="13.50390625" style="35" customWidth="1"/>
    <col min="6" max="6" width="13.375" style="35" customWidth="1"/>
    <col min="7" max="7" width="14.375" style="35" customWidth="1"/>
    <col min="8" max="8" width="15.125" style="35" customWidth="1"/>
    <col min="9" max="9" width="15.00390625" style="35" customWidth="1"/>
    <col min="10" max="16384" width="8.875" style="35" customWidth="1"/>
  </cols>
  <sheetData>
    <row r="1" spans="1:9" ht="14.25">
      <c r="A1" s="101" t="s">
        <v>40</v>
      </c>
      <c r="B1" s="101"/>
      <c r="C1" s="101"/>
      <c r="D1" s="101"/>
      <c r="E1" s="101"/>
      <c r="F1" s="101"/>
      <c r="G1" s="101"/>
      <c r="H1" s="101"/>
      <c r="I1" s="101"/>
    </row>
    <row r="2" spans="1:9" ht="14.25">
      <c r="A2" s="101" t="s">
        <v>41</v>
      </c>
      <c r="B2" s="101"/>
      <c r="C2" s="101"/>
      <c r="D2" s="101"/>
      <c r="E2" s="101"/>
      <c r="F2" s="101"/>
      <c r="G2" s="101"/>
      <c r="H2" s="101"/>
      <c r="I2" s="101"/>
    </row>
    <row r="3" spans="1:9" ht="14.25">
      <c r="A3" s="101" t="s">
        <v>42</v>
      </c>
      <c r="B3" s="101"/>
      <c r="C3" s="101"/>
      <c r="D3" s="101"/>
      <c r="E3" s="101"/>
      <c r="F3" s="101"/>
      <c r="G3" s="101"/>
      <c r="H3" s="101"/>
      <c r="I3" s="101"/>
    </row>
    <row r="4" spans="1:9" ht="57">
      <c r="A4" s="36" t="s">
        <v>43</v>
      </c>
      <c r="B4" s="36" t="s">
        <v>44</v>
      </c>
      <c r="C4" s="36" t="s">
        <v>45</v>
      </c>
      <c r="D4" s="36" t="s">
        <v>46</v>
      </c>
      <c r="E4" s="36" t="s">
        <v>47</v>
      </c>
      <c r="F4" s="37" t="s">
        <v>48</v>
      </c>
      <c r="G4" s="37" t="s">
        <v>49</v>
      </c>
      <c r="H4" s="36" t="s">
        <v>50</v>
      </c>
      <c r="I4" s="36" t="s">
        <v>51</v>
      </c>
    </row>
    <row r="5" spans="1:9" ht="14.25">
      <c r="A5" s="38" t="s">
        <v>52</v>
      </c>
      <c r="B5" s="39">
        <v>-24.94518000000001</v>
      </c>
      <c r="C5" s="39"/>
      <c r="D5" s="39">
        <v>45.91356</v>
      </c>
      <c r="E5" s="39">
        <v>49.45771</v>
      </c>
      <c r="F5" s="39">
        <v>2.16</v>
      </c>
      <c r="G5" s="39">
        <v>15.03636</v>
      </c>
      <c r="H5" s="39">
        <v>22.71625</v>
      </c>
      <c r="I5" s="39">
        <f>B5+D5+F5-G5</f>
        <v>8.092019999999986</v>
      </c>
    </row>
    <row r="7" ht="14.25">
      <c r="A7" s="35" t="s">
        <v>53</v>
      </c>
    </row>
    <row r="8" ht="14.25">
      <c r="A8" s="35" t="s">
        <v>54</v>
      </c>
    </row>
    <row r="9" ht="14.25">
      <c r="A9" s="35" t="s">
        <v>55</v>
      </c>
    </row>
    <row r="10" ht="14.25">
      <c r="A10" s="35" t="s">
        <v>56</v>
      </c>
    </row>
    <row r="11" ht="14.25">
      <c r="A11" s="35" t="s">
        <v>57</v>
      </c>
    </row>
    <row r="12" ht="14.25">
      <c r="A12" s="35" t="s">
        <v>58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30" sqref="A30:IV30"/>
    </sheetView>
  </sheetViews>
  <sheetFormatPr defaultColWidth="9.00390625" defaultRowHeight="12.75"/>
  <cols>
    <col min="1" max="1" width="5.50390625" style="0" customWidth="1"/>
    <col min="2" max="2" width="19.50390625" style="0" customWidth="1"/>
    <col min="3" max="3" width="34.375" style="0" customWidth="1"/>
    <col min="4" max="4" width="19.375" style="0" customWidth="1"/>
    <col min="5" max="5" width="15.375" style="0" customWidth="1"/>
    <col min="6" max="6" width="17.375" style="0" customWidth="1"/>
    <col min="7" max="7" width="11.375" style="0" customWidth="1"/>
    <col min="8" max="8" width="18.375" style="0" customWidth="1"/>
  </cols>
  <sheetData>
    <row r="1" spans="1:7" ht="30.75" customHeight="1">
      <c r="A1" s="102" t="s">
        <v>59</v>
      </c>
      <c r="B1" s="103"/>
      <c r="C1" s="103"/>
      <c r="D1" s="103"/>
      <c r="E1" s="103"/>
      <c r="F1" s="103"/>
      <c r="G1" s="103"/>
    </row>
    <row r="2" spans="1:7" ht="29.25" customHeight="1" thickBot="1">
      <c r="A2" s="104"/>
      <c r="B2" s="104"/>
      <c r="C2" s="104"/>
      <c r="D2" s="104"/>
      <c r="E2" s="104"/>
      <c r="F2" s="104"/>
      <c r="G2" s="104"/>
    </row>
    <row r="3" spans="1:7" ht="13.5" hidden="1" thickBot="1">
      <c r="A3" s="40"/>
      <c r="B3" s="41"/>
      <c r="C3" s="42"/>
      <c r="D3" s="41"/>
      <c r="E3" s="43"/>
      <c r="F3" s="105" t="s">
        <v>60</v>
      </c>
      <c r="G3" s="106"/>
    </row>
    <row r="4" spans="1:7" ht="12.75" hidden="1">
      <c r="A4" s="44" t="s">
        <v>61</v>
      </c>
      <c r="B4" s="45" t="s">
        <v>62</v>
      </c>
      <c r="C4" s="46" t="s">
        <v>63</v>
      </c>
      <c r="D4" s="45" t="s">
        <v>64</v>
      </c>
      <c r="E4" s="47" t="s">
        <v>65</v>
      </c>
      <c r="F4" s="48"/>
      <c r="G4" s="48"/>
    </row>
    <row r="5" spans="1:7" ht="12.75" hidden="1">
      <c r="A5" s="44" t="s">
        <v>66</v>
      </c>
      <c r="B5" s="45"/>
      <c r="C5" s="46"/>
      <c r="D5" s="45" t="s">
        <v>67</v>
      </c>
      <c r="E5" s="49" t="s">
        <v>68</v>
      </c>
      <c r="F5" s="45" t="s">
        <v>69</v>
      </c>
      <c r="G5" s="45" t="s">
        <v>70</v>
      </c>
    </row>
    <row r="6" spans="1:7" ht="12.75" hidden="1">
      <c r="A6" s="44"/>
      <c r="B6" s="45"/>
      <c r="C6" s="46"/>
      <c r="D6" s="45" t="s">
        <v>71</v>
      </c>
      <c r="E6" s="49"/>
      <c r="F6" s="45" t="s">
        <v>72</v>
      </c>
      <c r="G6" s="45" t="s">
        <v>73</v>
      </c>
    </row>
    <row r="7" spans="1:7" ht="12.75" hidden="1">
      <c r="A7" s="50"/>
      <c r="B7" s="51"/>
      <c r="C7" s="52"/>
      <c r="D7" s="51"/>
      <c r="E7" s="53"/>
      <c r="F7" s="51"/>
      <c r="G7" s="45" t="s">
        <v>74</v>
      </c>
    </row>
    <row r="8" spans="1:7" ht="13.5" hidden="1" thickBot="1">
      <c r="A8" s="54"/>
      <c r="B8" s="55"/>
      <c r="C8" s="56"/>
      <c r="D8" s="55"/>
      <c r="E8" s="57"/>
      <c r="F8" s="55"/>
      <c r="G8" s="55"/>
    </row>
    <row r="9" spans="1:7" ht="12.75" hidden="1">
      <c r="A9" s="41"/>
      <c r="B9" s="43"/>
      <c r="C9" s="42"/>
      <c r="D9" s="40"/>
      <c r="E9" s="41"/>
      <c r="F9" s="43"/>
      <c r="G9" s="43"/>
    </row>
    <row r="10" spans="1:7" ht="12.75" hidden="1">
      <c r="A10" s="45">
        <v>1</v>
      </c>
      <c r="B10" s="53" t="s">
        <v>75</v>
      </c>
      <c r="C10" s="44"/>
      <c r="D10" s="44"/>
      <c r="E10" s="58"/>
      <c r="F10" s="59"/>
      <c r="G10" s="59">
        <f>+E10-F10</f>
        <v>0</v>
      </c>
    </row>
    <row r="11" spans="1:7" ht="12.75" hidden="1">
      <c r="A11" s="45"/>
      <c r="B11" s="53"/>
      <c r="C11" s="46"/>
      <c r="D11" s="44"/>
      <c r="E11" s="58"/>
      <c r="F11" s="59"/>
      <c r="G11" s="59">
        <f>+E11-F11</f>
        <v>0</v>
      </c>
    </row>
    <row r="12" spans="1:7" ht="12.75" hidden="1">
      <c r="A12" s="45"/>
      <c r="B12" s="53"/>
      <c r="C12" s="46"/>
      <c r="D12" s="44"/>
      <c r="E12" s="58"/>
      <c r="F12" s="59"/>
      <c r="G12" s="59">
        <f>+E12-F12</f>
        <v>0</v>
      </c>
    </row>
    <row r="13" spans="1:7" ht="12.75" hidden="1">
      <c r="A13" s="45"/>
      <c r="B13" s="53"/>
      <c r="C13" s="46"/>
      <c r="D13" s="44"/>
      <c r="E13" s="58"/>
      <c r="F13" s="59"/>
      <c r="G13" s="59">
        <f>+E13-F13</f>
        <v>0</v>
      </c>
    </row>
    <row r="14" spans="1:7" ht="12.75" hidden="1">
      <c r="A14" s="45"/>
      <c r="B14" s="53"/>
      <c r="C14" s="46"/>
      <c r="D14" s="44"/>
      <c r="E14" s="58"/>
      <c r="F14" s="59"/>
      <c r="G14" s="59">
        <f>+E14-F14</f>
        <v>0</v>
      </c>
    </row>
    <row r="15" spans="1:7" ht="12.75" hidden="1">
      <c r="A15" s="45"/>
      <c r="B15" s="53"/>
      <c r="C15" s="46"/>
      <c r="D15" s="44"/>
      <c r="E15" s="60"/>
      <c r="F15" s="59"/>
      <c r="G15" s="59"/>
    </row>
    <row r="16" spans="1:7" ht="12.75" hidden="1">
      <c r="A16" s="45"/>
      <c r="B16" s="53"/>
      <c r="C16" s="61" t="s">
        <v>76</v>
      </c>
      <c r="D16" s="62"/>
      <c r="E16" s="63">
        <f>SUM(E10:E15)</f>
        <v>0</v>
      </c>
      <c r="F16" s="63">
        <f>SUM(F10:F15)</f>
        <v>0</v>
      </c>
      <c r="G16" s="63">
        <f>SUM(G10:G15)</f>
        <v>0</v>
      </c>
    </row>
    <row r="17" spans="1:7" ht="13.5" hidden="1" thickBot="1">
      <c r="A17" s="64"/>
      <c r="B17" s="65"/>
      <c r="C17" s="66"/>
      <c r="D17" s="67"/>
      <c r="E17" s="68"/>
      <c r="F17" s="69"/>
      <c r="G17" s="69"/>
    </row>
    <row r="18" spans="1:7" ht="12.75" hidden="1">
      <c r="A18" s="41"/>
      <c r="B18" s="43"/>
      <c r="C18" s="70"/>
      <c r="D18" s="70"/>
      <c r="E18" s="71"/>
      <c r="F18" s="71"/>
      <c r="G18" s="71"/>
    </row>
    <row r="19" spans="1:7" ht="12.75" hidden="1">
      <c r="A19" s="51"/>
      <c r="B19" s="72" t="s">
        <v>18</v>
      </c>
      <c r="C19" s="73"/>
      <c r="D19" s="73"/>
      <c r="E19" s="74">
        <f>E16</f>
        <v>0</v>
      </c>
      <c r="F19" s="75">
        <f>+F16</f>
        <v>0</v>
      </c>
      <c r="G19" s="74">
        <f>+E19-F19</f>
        <v>0</v>
      </c>
    </row>
    <row r="20" spans="1:7" ht="13.5" hidden="1" thickBot="1">
      <c r="A20" s="55"/>
      <c r="B20" s="57"/>
      <c r="C20" s="76"/>
      <c r="D20" s="76"/>
      <c r="E20" s="76"/>
      <c r="F20" s="76"/>
      <c r="G20" s="76"/>
    </row>
    <row r="23" spans="1:7" ht="63.75" customHeight="1">
      <c r="A23" s="77" t="s">
        <v>77</v>
      </c>
      <c r="B23" s="77" t="s">
        <v>78</v>
      </c>
      <c r="C23" s="77" t="s">
        <v>79</v>
      </c>
      <c r="D23" s="77" t="s">
        <v>80</v>
      </c>
      <c r="E23" s="78" t="s">
        <v>81</v>
      </c>
      <c r="F23" s="77" t="s">
        <v>82</v>
      </c>
      <c r="G23" s="79"/>
    </row>
    <row r="24" spans="1:7" ht="15">
      <c r="A24" s="80">
        <v>1</v>
      </c>
      <c r="B24" s="81">
        <v>10056.229999999996</v>
      </c>
      <c r="C24" s="81">
        <v>52458.28</v>
      </c>
      <c r="D24" s="81">
        <v>59545.14</v>
      </c>
      <c r="E24" s="81">
        <v>7368.480000000001</v>
      </c>
      <c r="F24" s="81">
        <f>+B24+C24-D24</f>
        <v>2969.3699999999953</v>
      </c>
      <c r="G24" s="82"/>
    </row>
    <row r="27" spans="1:5" ht="90">
      <c r="A27" s="77" t="s">
        <v>77</v>
      </c>
      <c r="B27" s="77" t="s">
        <v>83</v>
      </c>
      <c r="C27" s="77" t="s">
        <v>84</v>
      </c>
      <c r="D27" s="77" t="s">
        <v>85</v>
      </c>
      <c r="E27" s="77" t="s">
        <v>86</v>
      </c>
    </row>
    <row r="28" spans="1:5" ht="15">
      <c r="A28" s="83">
        <v>1</v>
      </c>
      <c r="B28" s="84">
        <v>59592.79000000001</v>
      </c>
      <c r="C28" s="84">
        <f>+D24+E24</f>
        <v>66913.62</v>
      </c>
      <c r="D28" s="84">
        <v>0</v>
      </c>
      <c r="E28" s="84">
        <f>+B28+C28-D28</f>
        <v>126506.41</v>
      </c>
    </row>
    <row r="29" spans="1:5" ht="12.75">
      <c r="A29" s="52"/>
      <c r="B29" s="52"/>
      <c r="C29" s="85"/>
      <c r="D29" s="85"/>
      <c r="E29" s="46"/>
    </row>
  </sheetData>
  <sheetProtection/>
  <mergeCells count="2">
    <mergeCell ref="A1:G2"/>
    <mergeCell ref="F3:G3"/>
  </mergeCells>
  <printOptions horizontalCentered="1"/>
  <pageMargins left="0" right="0" top="4.330708661417323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2014-06-26T10:56:25Z</dcterms:created>
  <dcterms:modified xsi:type="dcterms:W3CDTF">2014-07-04T11:10:49Z</dcterms:modified>
  <cp:category/>
  <cp:version/>
  <cp:contentType/>
  <cp:contentStatus/>
</cp:coreProperties>
</file>